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5386" windowWidth="6690" windowHeight="6960" tabRatio="649" activeTab="0"/>
  </bookViews>
  <sheets>
    <sheet name="2012" sheetId="1" r:id="rId1"/>
  </sheets>
  <definedNames>
    <definedName name="_xlnm.Print_Area" localSheetId="0">'2012'!$A:$IV</definedName>
  </definedNames>
  <calcPr fullCalcOnLoad="1"/>
</workbook>
</file>

<file path=xl/sharedStrings.xml><?xml version="1.0" encoding="utf-8"?>
<sst xmlns="http://schemas.openxmlformats.org/spreadsheetml/2006/main" count="238" uniqueCount="153">
  <si>
    <t>ЗАТВЕРДЖУЮ</t>
  </si>
  <si>
    <t>№ п/п</t>
  </si>
  <si>
    <t>Найменування дисциплін</t>
  </si>
  <si>
    <t>Всього</t>
  </si>
  <si>
    <t>Самостійна робота студентів</t>
  </si>
  <si>
    <t>Годин</t>
  </si>
  <si>
    <t>в тому числі</t>
  </si>
  <si>
    <t>Курсових робіт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</si>
  <si>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</si>
  <si>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</si>
  <si>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</si>
  <si>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</si>
  <si>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</si>
  <si>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</si>
  <si>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</si>
  <si>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</si>
  <si>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</si>
  <si>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</si>
  <si>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</si>
  <si>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</si>
  <si>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</si>
  <si>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Термін проведення</t>
  </si>
  <si>
    <t>Практичні (семінарські)</t>
  </si>
  <si>
    <t>Лабораторні (комп'ютерний  практикум)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</si>
  <si>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</si>
  <si>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</si>
  <si>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</si>
  <si>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</si>
  <si>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</si>
  <si>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</si>
  <si>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</si>
  <si>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</si>
  <si>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</si>
  <si>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</si>
  <si>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</si>
  <si>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</si>
  <si>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</si>
  <si>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</si>
  <si>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</si>
  <si>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</si>
  <si>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</si>
  <si>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</si>
  <si>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</si>
  <si>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</si>
  <si>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</si>
  <si>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НАВЧАЛЬНИЙ   ПЛАН</t>
  </si>
  <si>
    <t>Позначення:</t>
  </si>
  <si>
    <t>Теор. навч.</t>
  </si>
  <si>
    <t>Екзам. сесія</t>
  </si>
  <si>
    <t>Канікули</t>
  </si>
  <si>
    <t>ІІІ. План навчального процесу</t>
  </si>
  <si>
    <t>Ректор НТУУ "КПІ"</t>
  </si>
  <si>
    <t>К</t>
  </si>
  <si>
    <t>ІІ. Бюджет часу (у тижнях)</t>
  </si>
  <si>
    <t>Е</t>
  </si>
  <si>
    <t>Тривалість      (у тижнях)</t>
  </si>
  <si>
    <t>Факультет (інститут)</t>
  </si>
  <si>
    <t>НАЦІОНАЛЬНИЙ ТЕХНІЧНИЙ УНІВЕРСИТЕТ УКРАЇНИ "КИЇВСЬКИЙ ПОЛІТЕХНІЧНИЙ ІНСТИТУТ"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</si>
  <si>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</si>
  <si>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</si>
  <si>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</si>
  <si>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</si>
  <si>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</si>
  <si>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t>Всьо-го</t>
  </si>
  <si>
    <t>Кількість годин аудиторних занять на тиждень за семестрами</t>
  </si>
  <si>
    <t>Всього за термін навчання:</t>
  </si>
  <si>
    <t>Теор.навч.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</si>
  <si>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</si>
  <si>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</si>
  <si>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І. Графік навчального процесу</t>
  </si>
  <si>
    <t>Екзаменів</t>
  </si>
  <si>
    <t>Аудиторні години</t>
  </si>
  <si>
    <t>Код дисцип.</t>
  </si>
  <si>
    <r>
      <t>Напрям підготовки</t>
    </r>
    <r>
      <rPr>
        <sz val="12"/>
        <rFont val="Arial"/>
        <family val="2"/>
      </rPr>
      <t xml:space="preserve"> (код і назва)</t>
    </r>
  </si>
  <si>
    <r>
      <t xml:space="preserve">Спеціальність </t>
    </r>
    <r>
      <rPr>
        <sz val="12"/>
        <rFont val="Arial"/>
        <family val="2"/>
      </rPr>
      <t>(код і назва)</t>
    </r>
  </si>
  <si>
    <t>ДА</t>
  </si>
  <si>
    <t xml:space="preserve">Разом за цикл: </t>
  </si>
  <si>
    <t>Інтелектуальна власність</t>
  </si>
  <si>
    <t>9,10</t>
  </si>
  <si>
    <t>9д</t>
  </si>
  <si>
    <t>10д</t>
  </si>
  <si>
    <t>2д+5</t>
  </si>
  <si>
    <t>Автоматизація проектування (CAD,CAM,CAE)</t>
  </si>
  <si>
    <t>Іноземна мова професійного спрямування</t>
  </si>
  <si>
    <t>Д</t>
  </si>
  <si>
    <t>Виконання ДР</t>
  </si>
  <si>
    <t>Державна атест.</t>
  </si>
  <si>
    <t>V</t>
  </si>
  <si>
    <t>VI</t>
  </si>
  <si>
    <t>1</t>
  </si>
  <si>
    <t>Динаміка механічних конструкцій</t>
  </si>
  <si>
    <t>ВП-01</t>
  </si>
  <si>
    <t>ВП-02</t>
  </si>
  <si>
    <t>Новітні технології в авіації і космонавтиці</t>
  </si>
  <si>
    <t>Проектування і оптимізація систем ЛА</t>
  </si>
  <si>
    <r>
      <t xml:space="preserve">_______________________ </t>
    </r>
    <r>
      <rPr>
        <sz val="11"/>
        <rFont val="Arial"/>
        <family val="2"/>
      </rPr>
      <t>М.З. Згуровський</t>
    </r>
  </si>
  <si>
    <t>Об'єктно-орієнтоване програмування та створення БД</t>
  </si>
  <si>
    <t>ЗП-01</t>
  </si>
  <si>
    <t>ЗП-02</t>
  </si>
  <si>
    <t>ЗП-03</t>
  </si>
  <si>
    <t>ЗП-04</t>
  </si>
  <si>
    <t>ЗП-05</t>
  </si>
  <si>
    <t>І.О. Мікульонок</t>
  </si>
  <si>
    <t>В.І. Тимофєєв</t>
  </si>
  <si>
    <t>А.Д. Лемешко</t>
  </si>
  <si>
    <t>О.В. Збруцький</t>
  </si>
  <si>
    <t>Спеціальні розділи механіки КМ</t>
  </si>
  <si>
    <t>Цивільний захист</t>
  </si>
  <si>
    <t>1д+3</t>
  </si>
  <si>
    <t>6.051101 Авіа- та ракетобудування</t>
  </si>
  <si>
    <t>Приладів та систем керування літальними апаратами</t>
  </si>
  <si>
    <t>"___"_______________ 2012 р.</t>
  </si>
  <si>
    <r>
      <t>Ухвалено на засіданні Вченої ради факультету, протокол № _</t>
    </r>
    <r>
      <rPr>
        <b/>
        <i/>
        <u val="single"/>
        <sz val="12"/>
        <rFont val="Arial"/>
        <family val="2"/>
      </rPr>
      <t>7</t>
    </r>
    <r>
      <rPr>
        <b/>
        <i/>
        <sz val="12"/>
        <rFont val="Arial"/>
        <family val="2"/>
      </rPr>
      <t xml:space="preserve">_ від </t>
    </r>
    <r>
      <rPr>
        <b/>
        <i/>
        <u val="single"/>
        <sz val="12"/>
        <rFont val="Arial"/>
        <family val="2"/>
      </rPr>
      <t>27 лютого</t>
    </r>
    <r>
      <rPr>
        <b/>
        <i/>
        <sz val="12"/>
        <rFont val="Arial"/>
        <family val="2"/>
      </rPr>
      <t>_ 2012  р.</t>
    </r>
  </si>
  <si>
    <t xml:space="preserve">І.НОРМАТИВНА ЧАСТИНА ПРОГРАМИ        </t>
  </si>
  <si>
    <t xml:space="preserve"> І.1. Цикл професійної та практичної підготовки     </t>
  </si>
  <si>
    <t>Охорона праці в галузі</t>
  </si>
  <si>
    <t>Чинники успішного працевлаштування за фахом</t>
  </si>
  <si>
    <t xml:space="preserve">ІІ. ВАРІАТИВНА ЧАСТИНА ПРОГРАМИ   </t>
  </si>
  <si>
    <t xml:space="preserve"> ІІ.1. Дисципліни самостійного вибору ВНЗ  </t>
  </si>
  <si>
    <t>ІІ.2.Дисципліни вільного вибору студентів</t>
  </si>
  <si>
    <t>НП-01</t>
  </si>
  <si>
    <t>НП-02</t>
  </si>
  <si>
    <t>НП-03</t>
  </si>
  <si>
    <t>НП-04</t>
  </si>
  <si>
    <t>ВП-03</t>
  </si>
  <si>
    <t>1д+2</t>
  </si>
  <si>
    <t>7.05110101 Літаки і вертольоти</t>
  </si>
  <si>
    <t>Інженер-механік</t>
  </si>
  <si>
    <t>1 рік 6 міс.</t>
  </si>
  <si>
    <t>Переддипломна практика</t>
  </si>
  <si>
    <t>П</t>
  </si>
  <si>
    <t>АКС</t>
  </si>
  <si>
    <t>9,10д</t>
  </si>
  <si>
    <t>Підготовка дипломного проекту</t>
  </si>
  <si>
    <t>вересень-жовтень</t>
  </si>
  <si>
    <t>8</t>
  </si>
  <si>
    <t>11</t>
  </si>
  <si>
    <t>Захист дипломного проекту (роботи) в ДЕК</t>
  </si>
  <si>
    <t>лютий</t>
  </si>
  <si>
    <t>Спеціаліст</t>
  </si>
  <si>
    <t>Чисельні методи динаміки і міцності ЛА</t>
  </si>
  <si>
    <t>НП-05</t>
  </si>
  <si>
    <t>НП-06</t>
  </si>
  <si>
    <t>НП-07</t>
  </si>
  <si>
    <t>НП-08</t>
  </si>
  <si>
    <t>11д</t>
  </si>
  <si>
    <t>1д</t>
  </si>
  <si>
    <t>Сучасне проектування ЛА</t>
  </si>
  <si>
    <t>Практична аеродинаміка</t>
  </si>
  <si>
    <t>2д+3</t>
  </si>
  <si>
    <t>5д+8</t>
  </si>
  <si>
    <r>
      <t>Кредитів</t>
    </r>
    <r>
      <rPr>
        <b/>
        <sz val="14"/>
        <rFont val="Arial"/>
        <family val="2"/>
      </rPr>
      <t xml:space="preserve"> ECTS</t>
    </r>
  </si>
  <si>
    <t>3д+3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</si>
</sst>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center" vertical="center" textRotation="90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 applyProtection="1">
      <alignment horizontal="center" vertical="justify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3" fillId="0" borderId="3" xfId="0" applyNumberFormat="1" applyFont="1" applyFill="1" applyBorder="1" applyAlignment="1" applyProtection="1">
      <alignment horizontal="center" vertical="justify"/>
      <protection/>
    </xf>
    <xf numFmtId="49" fontId="13" fillId="0" borderId="3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4" xfId="0" applyNumberFormat="1" applyFont="1" applyFill="1" applyBorder="1" applyAlignment="1" applyProtection="1">
      <alignment horizontal="center" vertical="justify"/>
      <protection/>
    </xf>
    <xf numFmtId="49" fontId="13" fillId="0" borderId="4" xfId="0" applyNumberFormat="1" applyFont="1" applyFill="1" applyBorder="1" applyAlignment="1" applyProtection="1">
      <alignment horizontal="center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justify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49" fontId="12" fillId="0" borderId="5" xfId="0" applyNumberFormat="1" applyFont="1" applyFill="1" applyBorder="1" applyAlignment="1" applyProtection="1">
      <alignment horizontal="center" vertical="justify" wrapText="1"/>
      <protection/>
    </xf>
    <xf numFmtId="0" fontId="12" fillId="0" borderId="5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right"/>
      <protection/>
    </xf>
    <xf numFmtId="0" fontId="13" fillId="0" borderId="5" xfId="0" applyFont="1" applyFill="1" applyBorder="1" applyAlignment="1" applyProtection="1">
      <alignment horizontal="right"/>
      <protection/>
    </xf>
    <xf numFmtId="0" fontId="13" fillId="0" borderId="5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11" fontId="13" fillId="0" borderId="5" xfId="0" applyNumberFormat="1" applyFont="1" applyFill="1" applyBorder="1" applyAlignment="1" applyProtection="1">
      <alignment horizontal="left" vertical="justify" wrapText="1"/>
      <protection/>
    </xf>
    <xf numFmtId="0" fontId="12" fillId="0" borderId="5" xfId="0" applyNumberFormat="1" applyFont="1" applyFill="1" applyBorder="1" applyAlignment="1" applyProtection="1">
      <alignment horizontal="left" vertical="justify"/>
      <protection/>
    </xf>
    <xf numFmtId="0" fontId="13" fillId="0" borderId="5" xfId="0" applyFont="1" applyFill="1" applyBorder="1" applyAlignment="1" applyProtection="1">
      <alignment vertical="justify"/>
      <protection/>
    </xf>
    <xf numFmtId="0" fontId="13" fillId="0" borderId="5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6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centerContinuous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justify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wrapText="1"/>
      <protection/>
    </xf>
    <xf numFmtId="183" fontId="1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 horizontal="center" vertical="center" textRotation="90" wrapText="1"/>
      <protection/>
    </xf>
    <xf numFmtId="0" fontId="12" fillId="0" borderId="25" xfId="0" applyFont="1" applyFill="1" applyBorder="1" applyAlignment="1" applyProtection="1">
      <alignment horizontal="center" vertical="top" wrapText="1"/>
      <protection/>
    </xf>
    <xf numFmtId="0" fontId="12" fillId="0" borderId="26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2" fillId="0" borderId="29" xfId="0" applyFont="1" applyFill="1" applyBorder="1" applyAlignment="1" applyProtection="1">
      <alignment horizontal="center" vertical="center" textRotation="90" wrapText="1"/>
      <protection/>
    </xf>
    <xf numFmtId="0" fontId="12" fillId="0" borderId="30" xfId="0" applyFont="1" applyFill="1" applyBorder="1" applyAlignment="1" applyProtection="1">
      <alignment horizontal="center" vertical="center" textRotation="90" wrapText="1"/>
      <protection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top"/>
      <protection/>
    </xf>
    <xf numFmtId="0" fontId="10" fillId="0" borderId="38" xfId="0" applyNumberFormat="1" applyFont="1" applyFill="1" applyBorder="1" applyAlignment="1" applyProtection="1">
      <alignment horizontal="center" vertical="top"/>
      <protection/>
    </xf>
    <xf numFmtId="0" fontId="10" fillId="0" borderId="39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horizontal="center" vertical="top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7" fillId="0" borderId="40" xfId="0" applyFont="1" applyFill="1" applyBorder="1" applyAlignment="1" applyProtection="1">
      <alignment horizontal="center" vertical="center" textRotation="90" wrapText="1"/>
      <protection/>
    </xf>
    <xf numFmtId="0" fontId="17" fillId="0" borderId="23" xfId="0" applyFont="1" applyFill="1" applyBorder="1" applyAlignment="1" applyProtection="1">
      <alignment horizontal="center" vertical="center" textRotation="90" wrapText="1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43" xfId="0" applyFont="1" applyFill="1" applyBorder="1" applyAlignment="1" applyProtection="1">
      <alignment horizontal="center" vertical="center" textRotation="90" wrapText="1"/>
      <protection/>
    </xf>
    <xf numFmtId="0" fontId="12" fillId="0" borderId="6" xfId="0" applyFont="1" applyFill="1" applyBorder="1" applyAlignment="1" applyProtection="1">
      <alignment horizontal="center" vertical="center" textRotation="90" wrapText="1"/>
      <protection/>
    </xf>
    <xf numFmtId="0" fontId="12" fillId="0" borderId="44" xfId="0" applyFont="1" applyFill="1" applyBorder="1" applyAlignment="1" applyProtection="1">
      <alignment horizontal="center" vertical="center" textRotation="90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49" fontId="12" fillId="0" borderId="46" xfId="0" applyNumberFormat="1" applyFont="1" applyFill="1" applyBorder="1" applyAlignment="1" applyProtection="1">
      <alignment horizontal="center" vertical="center" wrapText="1"/>
      <protection/>
    </xf>
    <xf numFmtId="49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6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6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textRotation="90"/>
      <protection/>
    </xf>
    <xf numFmtId="0" fontId="12" fillId="0" borderId="51" xfId="0" applyFont="1" applyFill="1" applyBorder="1" applyAlignment="1" applyProtection="1">
      <alignment horizontal="center" vertical="center" textRotation="90"/>
      <protection/>
    </xf>
    <xf numFmtId="0" fontId="12" fillId="0" borderId="23" xfId="0" applyFont="1" applyFill="1" applyBorder="1" applyAlignment="1" applyProtection="1">
      <alignment horizontal="center" vertical="center" textRotation="90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 textRotation="90"/>
      <protection/>
    </xf>
    <xf numFmtId="0" fontId="12" fillId="0" borderId="43" xfId="0" applyNumberFormat="1" applyFont="1" applyFill="1" applyBorder="1" applyAlignment="1" applyProtection="1">
      <alignment horizontal="center" vertical="center" textRotation="90"/>
      <protection/>
    </xf>
    <xf numFmtId="0" fontId="12" fillId="0" borderId="30" xfId="0" applyNumberFormat="1" applyFont="1" applyFill="1" applyBorder="1" applyAlignment="1" applyProtection="1">
      <alignment horizontal="center" vertical="center" textRotation="90"/>
      <protection/>
    </xf>
    <xf numFmtId="0" fontId="12" fillId="0" borderId="6" xfId="0" applyNumberFormat="1" applyFont="1" applyFill="1" applyBorder="1" applyAlignment="1" applyProtection="1">
      <alignment horizontal="center" vertical="center" textRotation="90"/>
      <protection/>
    </xf>
    <xf numFmtId="0" fontId="12" fillId="0" borderId="22" xfId="0" applyNumberFormat="1" applyFont="1" applyFill="1" applyBorder="1" applyAlignment="1" applyProtection="1">
      <alignment horizontal="center" vertical="center" textRotation="90"/>
      <protection/>
    </xf>
    <xf numFmtId="0" fontId="12" fillId="0" borderId="44" xfId="0" applyNumberFormat="1" applyFont="1" applyFill="1" applyBorder="1" applyAlignment="1" applyProtection="1">
      <alignment horizontal="center" vertical="center" textRotation="90"/>
      <protection/>
    </xf>
    <xf numFmtId="0" fontId="1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6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4" xfId="0" applyFont="1" applyFill="1" applyBorder="1" applyAlignment="1" applyProtection="1">
      <alignment horizontal="center" vertical="top" wrapText="1"/>
      <protection/>
    </xf>
    <xf numFmtId="0" fontId="12" fillId="0" borderId="36" xfId="0" applyFont="1" applyFill="1" applyBorder="1" applyAlignment="1" applyProtection="1">
      <alignment horizontal="center" vertical="top" wrapText="1"/>
      <protection/>
    </xf>
    <xf numFmtId="0" fontId="12" fillId="0" borderId="57" xfId="0" applyFont="1" applyFill="1" applyBorder="1" applyAlignment="1" applyProtection="1">
      <alignment horizontal="center" vertical="center" textRotation="90" wrapText="1"/>
      <protection/>
    </xf>
    <xf numFmtId="0" fontId="12" fillId="0" borderId="50" xfId="0" applyFont="1" applyFill="1" applyBorder="1" applyAlignment="1" applyProtection="1">
      <alignment horizontal="center" vertical="center" textRotation="90" wrapText="1"/>
      <protection/>
    </xf>
    <xf numFmtId="0" fontId="12" fillId="0" borderId="58" xfId="0" applyFont="1" applyFill="1" applyBorder="1" applyAlignment="1" applyProtection="1">
      <alignment horizontal="center" vertical="center" textRotation="90" wrapText="1"/>
      <protection/>
    </xf>
    <xf numFmtId="0" fontId="12" fillId="0" borderId="21" xfId="0" applyFont="1" applyFill="1" applyBorder="1" applyAlignment="1" applyProtection="1">
      <alignment horizontal="center" vertical="center" textRotation="90" wrapText="1"/>
      <protection/>
    </xf>
    <xf numFmtId="0" fontId="12" fillId="0" borderId="37" xfId="0" applyFont="1" applyFill="1" applyBorder="1" applyAlignment="1" applyProtection="1">
      <alignment horizontal="center" vertical="top" wrapText="1"/>
      <protection/>
    </xf>
    <xf numFmtId="0" fontId="12" fillId="0" borderId="25" xfId="0" applyFont="1" applyFill="1" applyBorder="1" applyAlignment="1" applyProtection="1">
      <alignment horizontal="center" vertical="center" textRotation="90" wrapText="1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36" xfId="0" applyFont="1" applyFill="1" applyBorder="1" applyAlignment="1" applyProtection="1">
      <alignment horizontal="right" vertical="top" wrapText="1"/>
      <protection/>
    </xf>
    <xf numFmtId="0" fontId="12" fillId="0" borderId="46" xfId="0" applyFont="1" applyFill="1" applyBorder="1" applyAlignment="1" applyProtection="1">
      <alignment horizontal="right" vertical="top" wrapText="1"/>
      <protection/>
    </xf>
    <xf numFmtId="0" fontId="12" fillId="0" borderId="38" xfId="0" applyFont="1" applyFill="1" applyBorder="1" applyAlignment="1" applyProtection="1">
      <alignment horizontal="right" vertical="top" wrapText="1"/>
      <protection/>
    </xf>
    <xf numFmtId="0" fontId="11" fillId="0" borderId="39" xfId="0" applyNumberFormat="1" applyFont="1" applyFill="1" applyBorder="1" applyAlignment="1" applyProtection="1">
      <alignment horizontal="center" vertical="top"/>
      <protection/>
    </xf>
    <xf numFmtId="0" fontId="11" fillId="0" borderId="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41" xfId="0" applyFont="1" applyFill="1" applyBorder="1" applyAlignment="1" applyProtection="1">
      <alignment horizontal="center" vertical="top" wrapText="1"/>
      <protection/>
    </xf>
    <xf numFmtId="0" fontId="11" fillId="0" borderId="31" xfId="0" applyFont="1" applyFill="1" applyBorder="1" applyAlignment="1" applyProtection="1">
      <alignment horizontal="center" vertical="top" wrapText="1"/>
      <protection/>
    </xf>
    <xf numFmtId="0" fontId="11" fillId="0" borderId="32" xfId="0" applyFont="1" applyFill="1" applyBorder="1" applyAlignment="1" applyProtection="1">
      <alignment horizontal="center" vertical="top" wrapText="1"/>
      <protection/>
    </xf>
    <xf numFmtId="11" fontId="10" fillId="0" borderId="5" xfId="0" applyNumberFormat="1" applyFont="1" applyFill="1" applyBorder="1" applyAlignment="1" applyProtection="1">
      <alignment horizontal="center" wrapText="1"/>
      <protection/>
    </xf>
    <xf numFmtId="0" fontId="18" fillId="0" borderId="5" xfId="0" applyFont="1" applyFill="1" applyBorder="1" applyAlignment="1">
      <alignment horizontal="center"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vertical="justify"/>
      <protection/>
    </xf>
    <xf numFmtId="0" fontId="13" fillId="0" borderId="11" xfId="0" applyNumberFormat="1" applyFont="1" applyFill="1" applyBorder="1" applyAlignment="1" applyProtection="1">
      <alignment horizontal="left" vertical="justify"/>
      <protection/>
    </xf>
    <xf numFmtId="0" fontId="13" fillId="0" borderId="9" xfId="0" applyNumberFormat="1" applyFont="1" applyFill="1" applyBorder="1" applyAlignment="1" applyProtection="1">
      <alignment horizontal="left" vertical="justify"/>
      <protection/>
    </xf>
    <xf numFmtId="0" fontId="13" fillId="0" borderId="59" xfId="0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left" vertical="top"/>
      <protection/>
    </xf>
    <xf numFmtId="0" fontId="10" fillId="0" borderId="31" xfId="0" applyNumberFormat="1" applyFont="1" applyFill="1" applyBorder="1" applyAlignment="1" applyProtection="1">
      <alignment horizontal="left" vertical="top"/>
      <protection/>
    </xf>
    <xf numFmtId="0" fontId="10" fillId="0" borderId="55" xfId="0" applyNumberFormat="1" applyFont="1" applyFill="1" applyBorder="1" applyAlignment="1" applyProtection="1">
      <alignment horizontal="left" vertical="top"/>
      <protection/>
    </xf>
    <xf numFmtId="49" fontId="13" fillId="0" borderId="28" xfId="0" applyNumberFormat="1" applyFont="1" applyFill="1" applyBorder="1" applyAlignment="1" applyProtection="1">
      <alignment horizontal="left" vertical="justify"/>
      <protection/>
    </xf>
    <xf numFmtId="49" fontId="13" fillId="0" borderId="59" xfId="0" applyNumberFormat="1" applyFont="1" applyFill="1" applyBorder="1" applyAlignment="1" applyProtection="1">
      <alignment horizontal="left" vertical="justify"/>
      <protection/>
    </xf>
    <xf numFmtId="49" fontId="13" fillId="0" borderId="29" xfId="0" applyNumberFormat="1" applyFont="1" applyFill="1" applyBorder="1" applyAlignment="1" applyProtection="1">
      <alignment horizontal="left" vertical="justify"/>
      <protection/>
    </xf>
    <xf numFmtId="49" fontId="13" fillId="0" borderId="10" xfId="0" applyNumberFormat="1" applyFont="1" applyFill="1" applyBorder="1" applyAlignment="1" applyProtection="1">
      <alignment horizontal="left" vertical="justify"/>
      <protection/>
    </xf>
    <xf numFmtId="49" fontId="13" fillId="0" borderId="11" xfId="0" applyNumberFormat="1" applyFont="1" applyFill="1" applyBorder="1" applyAlignment="1" applyProtection="1">
      <alignment horizontal="left" vertical="justify"/>
      <protection/>
    </xf>
    <xf numFmtId="49" fontId="13" fillId="0" borderId="9" xfId="0" applyNumberFormat="1" applyFont="1" applyFill="1" applyBorder="1" applyAlignment="1" applyProtection="1">
      <alignment horizontal="left" vertical="justify"/>
      <protection/>
    </xf>
    <xf numFmtId="0" fontId="13" fillId="0" borderId="36" xfId="0" applyNumberFormat="1" applyFont="1" applyFill="1" applyBorder="1" applyAlignment="1" applyProtection="1">
      <alignment horizontal="left" vertical="justify"/>
      <protection/>
    </xf>
    <xf numFmtId="0" fontId="13" fillId="0" borderId="46" xfId="0" applyNumberFormat="1" applyFont="1" applyFill="1" applyBorder="1" applyAlignment="1" applyProtection="1">
      <alignment horizontal="left" vertical="justify"/>
      <protection/>
    </xf>
    <xf numFmtId="0" fontId="13" fillId="0" borderId="37" xfId="0" applyNumberFormat="1" applyFont="1" applyFill="1" applyBorder="1" applyAlignment="1" applyProtection="1">
      <alignment horizontal="left" vertical="justify"/>
      <protection/>
    </xf>
    <xf numFmtId="49" fontId="10" fillId="0" borderId="60" xfId="0" applyNumberFormat="1" applyFont="1" applyFill="1" applyBorder="1" applyAlignment="1" applyProtection="1">
      <alignment horizontal="center" vertical="top"/>
      <protection/>
    </xf>
    <xf numFmtId="49" fontId="10" fillId="0" borderId="31" xfId="0" applyNumberFormat="1" applyFont="1" applyFill="1" applyBorder="1" applyAlignment="1" applyProtection="1">
      <alignment horizontal="center" vertical="top"/>
      <protection/>
    </xf>
    <xf numFmtId="49" fontId="10" fillId="0" borderId="55" xfId="0" applyNumberFormat="1" applyFont="1" applyFill="1" applyBorder="1" applyAlignment="1" applyProtection="1">
      <alignment horizontal="center" vertical="top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49" fontId="13" fillId="0" borderId="36" xfId="0" applyNumberFormat="1" applyFont="1" applyFill="1" applyBorder="1" applyAlignment="1" applyProtection="1">
      <alignment horizontal="left" vertical="justify" wrapText="1"/>
      <protection/>
    </xf>
    <xf numFmtId="49" fontId="13" fillId="0" borderId="46" xfId="0" applyNumberFormat="1" applyFont="1" applyFill="1" applyBorder="1" applyAlignment="1" applyProtection="1">
      <alignment horizontal="left" vertical="justify" wrapText="1"/>
      <protection/>
    </xf>
    <xf numFmtId="49" fontId="13" fillId="0" borderId="37" xfId="0" applyNumberFormat="1" applyFont="1" applyFill="1" applyBorder="1" applyAlignment="1" applyProtection="1">
      <alignment horizontal="left" vertical="justify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61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60" xfId="0" applyNumberFormat="1" applyFont="1" applyFill="1" applyBorder="1" applyAlignment="1" applyProtection="1">
      <alignment horizontal="left" vertical="justify" wrapText="1"/>
      <protection/>
    </xf>
    <xf numFmtId="49" fontId="13" fillId="0" borderId="31" xfId="0" applyNumberFormat="1" applyFont="1" applyFill="1" applyBorder="1" applyAlignment="1" applyProtection="1">
      <alignment horizontal="left" vertical="justify" wrapText="1"/>
      <protection/>
    </xf>
    <xf numFmtId="49" fontId="13" fillId="0" borderId="55" xfId="0" applyNumberFormat="1" applyFont="1" applyFill="1" applyBorder="1" applyAlignment="1" applyProtection="1">
      <alignment horizontal="left" vertical="justify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top"/>
      <protection/>
    </xf>
    <xf numFmtId="0" fontId="11" fillId="0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0" fillId="0" borderId="5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 horizontal="left"/>
      <protection/>
    </xf>
    <xf numFmtId="0" fontId="11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right" vertical="top" wrapText="1"/>
      <protection/>
    </xf>
    <xf numFmtId="0" fontId="12" fillId="0" borderId="47" xfId="0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right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11" fillId="0" borderId="62" xfId="0" applyNumberFormat="1" applyFont="1" applyFill="1" applyBorder="1" applyAlignment="1" applyProtection="1">
      <alignment horizontal="center" vertical="top"/>
      <protection/>
    </xf>
    <xf numFmtId="0" fontId="13" fillId="0" borderId="36" xfId="0" applyFont="1" applyFill="1" applyBorder="1" applyAlignment="1" applyProtection="1">
      <alignment horizontal="left" vertical="top" wrapText="1"/>
      <protection/>
    </xf>
    <xf numFmtId="0" fontId="13" fillId="0" borderId="46" xfId="0" applyFont="1" applyFill="1" applyBorder="1" applyAlignment="1" applyProtection="1">
      <alignment horizontal="left" vertical="top" wrapText="1"/>
      <protection/>
    </xf>
    <xf numFmtId="0" fontId="13" fillId="0" borderId="37" xfId="0" applyFont="1" applyFill="1" applyBorder="1" applyAlignment="1" applyProtection="1">
      <alignment horizontal="left" vertical="top" wrapText="1"/>
      <protection/>
    </xf>
    <xf numFmtId="0" fontId="13" fillId="0" borderId="36" xfId="0" applyFont="1" applyFill="1" applyBorder="1" applyAlignment="1" applyProtection="1">
      <alignment horizontal="center" vertical="top" wrapText="1"/>
      <protection/>
    </xf>
    <xf numFmtId="0" fontId="13" fillId="0" borderId="46" xfId="0" applyFont="1" applyFill="1" applyBorder="1" applyAlignment="1" applyProtection="1">
      <alignment horizontal="center" vertical="top" wrapText="1"/>
      <protection/>
    </xf>
    <xf numFmtId="0" fontId="13" fillId="0" borderId="38" xfId="0" applyFont="1" applyFill="1" applyBorder="1" applyAlignment="1" applyProtection="1">
      <alignment horizontal="center"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top"/>
      <protection/>
    </xf>
    <xf numFmtId="0" fontId="11" fillId="0" borderId="63" xfId="0" applyNumberFormat="1" applyFont="1" applyFill="1" applyBorder="1" applyAlignment="1" applyProtection="1">
      <alignment horizontal="center" vertical="top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6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textRotation="90"/>
      <protection/>
    </xf>
    <xf numFmtId="0" fontId="11" fillId="0" borderId="51" xfId="0" applyNumberFormat="1" applyFont="1" applyFill="1" applyBorder="1" applyAlignment="1" applyProtection="1">
      <alignment horizontal="center" vertical="center" textRotation="90"/>
      <protection/>
    </xf>
    <xf numFmtId="0" fontId="11" fillId="0" borderId="23" xfId="0" applyNumberFormat="1" applyFont="1" applyFill="1" applyBorder="1" applyAlignment="1" applyProtection="1">
      <alignment horizontal="center" vertical="center" textRotation="90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top"/>
      <protection/>
    </xf>
    <xf numFmtId="0" fontId="13" fillId="0" borderId="46" xfId="0" applyFont="1" applyFill="1" applyBorder="1" applyAlignment="1" applyProtection="1">
      <alignment horizontal="center" vertical="top"/>
      <protection/>
    </xf>
    <xf numFmtId="0" fontId="13" fillId="0" borderId="38" xfId="0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13" fillId="0" borderId="61" xfId="0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60" xfId="0" applyFont="1" applyFill="1" applyBorder="1" applyAlignment="1" applyProtection="1">
      <alignment horizontal="center" vertical="top"/>
      <protection/>
    </xf>
    <xf numFmtId="0" fontId="13" fillId="0" borderId="31" xfId="0" applyFont="1" applyFill="1" applyBorder="1" applyAlignment="1" applyProtection="1">
      <alignment horizontal="center" vertical="top"/>
      <protection/>
    </xf>
    <xf numFmtId="0" fontId="13" fillId="0" borderId="32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1" fillId="0" borderId="48" xfId="0" applyFont="1" applyFill="1" applyBorder="1" applyAlignment="1" applyProtection="1">
      <alignment horizontal="center" vertical="top" wrapText="1"/>
      <protection/>
    </xf>
    <xf numFmtId="0" fontId="11" fillId="0" borderId="47" xfId="0" applyFont="1" applyFill="1" applyBorder="1" applyAlignment="1" applyProtection="1">
      <alignment horizontal="center" vertical="top" wrapText="1"/>
      <protection/>
    </xf>
    <xf numFmtId="0" fontId="11" fillId="0" borderId="45" xfId="0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3" fillId="0" borderId="36" xfId="0" applyFont="1" applyFill="1" applyBorder="1" applyAlignment="1" applyProtection="1">
      <alignment horizontal="left" vertical="top" wrapText="1"/>
      <protection/>
    </xf>
    <xf numFmtId="0" fontId="13" fillId="0" borderId="46" xfId="0" applyFont="1" applyFill="1" applyBorder="1" applyAlignment="1" applyProtection="1">
      <alignment horizontal="left" vertical="top" wrapText="1"/>
      <protection/>
    </xf>
    <xf numFmtId="0" fontId="13" fillId="0" borderId="37" xfId="0" applyFont="1" applyFill="1" applyBorder="1" applyAlignment="1" applyProtection="1">
      <alignment horizontal="left" vertical="top" wrapText="1"/>
      <protection/>
    </xf>
    <xf numFmtId="1" fontId="10" fillId="0" borderId="39" xfId="0" applyNumberFormat="1" applyFont="1" applyFill="1" applyBorder="1" applyAlignment="1" applyProtection="1">
      <alignment horizontal="center" vertical="top"/>
      <protection/>
    </xf>
    <xf numFmtId="1" fontId="10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 applyProtection="1">
      <alignment horizontal="center" vertical="top" wrapText="1"/>
      <protection/>
    </xf>
    <xf numFmtId="0" fontId="12" fillId="0" borderId="38" xfId="0" applyFont="1" applyFill="1" applyBorder="1" applyAlignment="1" applyProtection="1">
      <alignment horizontal="center" vertical="top" wrapText="1"/>
      <protection/>
    </xf>
    <xf numFmtId="0" fontId="10" fillId="0" borderId="36" xfId="0" applyNumberFormat="1" applyFont="1" applyFill="1" applyBorder="1" applyAlignment="1" applyProtection="1">
      <alignment horizontal="center" vertical="top" wrapText="1"/>
      <protection/>
    </xf>
    <xf numFmtId="0" fontId="10" fillId="0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center" vertical="top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top"/>
      <protection/>
    </xf>
    <xf numFmtId="183" fontId="13" fillId="0" borderId="0" xfId="0" applyNumberFormat="1" applyFont="1" applyFill="1" applyBorder="1" applyAlignment="1" applyProtection="1">
      <alignment horizontal="right" vertical="top" wrapText="1"/>
      <protection/>
    </xf>
    <xf numFmtId="183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285750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9"/>
  <sheetViews>
    <sheetView tabSelected="1" zoomScaleSheetLayoutView="50" workbookViewId="0" topLeftCell="T7">
      <selection activeCell="L59" sqref="L59"/>
    </sheetView>
  </sheetViews>
  <sheetFormatPr defaultColWidth="9.00390625" defaultRowHeight="12.75"/>
  <cols>
    <col min="1" max="12" width="4.375" style="2" customWidth="1"/>
    <col min="13" max="14" width="4.375" style="12" customWidth="1"/>
    <col min="15" max="16" width="4.375" style="11" customWidth="1"/>
    <col min="17" max="17" width="3.25390625" style="4" bestFit="1" customWidth="1"/>
    <col min="18" max="27" width="4.375" style="4" customWidth="1"/>
    <col min="28" max="31" width="4.375" style="3" customWidth="1"/>
    <col min="32" max="36" width="4.375" style="2" customWidth="1"/>
    <col min="37" max="37" width="5.125" style="2" customWidth="1"/>
    <col min="38" max="38" width="5.25390625" style="2" customWidth="1"/>
    <col min="39" max="55" width="4.375" style="2" customWidth="1"/>
    <col min="56" max="56" width="5.625" style="2" customWidth="1"/>
    <col min="57" max="57" width="5.25390625" style="2" customWidth="1"/>
    <col min="58" max="58" width="5.00390625" style="2" customWidth="1"/>
    <col min="59" max="59" width="5.375" style="2" customWidth="1"/>
    <col min="60" max="60" width="4.75390625" style="2" customWidth="1"/>
    <col min="61" max="61" width="4.25390625" style="2" customWidth="1"/>
    <col min="62" max="62" width="5.75390625" style="2" customWidth="1"/>
    <col min="63" max="16384" width="10.125" style="2" customWidth="1"/>
  </cols>
  <sheetData>
    <row r="1" spans="1:62" s="1" customFormat="1" ht="31.5" customHeight="1">
      <c r="A1" s="388" t="s">
        <v>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13"/>
    </row>
    <row r="2" spans="1:62" ht="43.5" customHeight="1">
      <c r="A2" s="389" t="s">
        <v>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59"/>
    </row>
    <row r="3" spans="1:62" ht="30.75" customHeight="1">
      <c r="A3" s="59"/>
      <c r="B3" s="91" t="s">
        <v>0</v>
      </c>
      <c r="C3" s="59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3"/>
      <c r="Q3" s="94"/>
      <c r="R3" s="94"/>
      <c r="S3" s="94"/>
      <c r="T3" s="94"/>
      <c r="U3" s="94"/>
      <c r="V3" s="94"/>
      <c r="W3" s="94"/>
      <c r="X3" s="94"/>
      <c r="Y3" s="95"/>
      <c r="Z3" s="95"/>
      <c r="AA3" s="95"/>
      <c r="AB3" s="96"/>
      <c r="AC3" s="96"/>
      <c r="AD3" s="96"/>
      <c r="AE3" s="97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59"/>
      <c r="AS3" s="59"/>
      <c r="AT3" s="59"/>
      <c r="AU3" s="59"/>
      <c r="AV3" s="59"/>
      <c r="AW3" s="82"/>
      <c r="AX3" s="82"/>
      <c r="AY3" s="82"/>
      <c r="AZ3" s="82"/>
      <c r="BA3" s="82"/>
      <c r="BB3" s="78"/>
      <c r="BC3" s="99"/>
      <c r="BD3" s="99"/>
      <c r="BE3" s="99"/>
      <c r="BF3" s="99"/>
      <c r="BG3" s="99"/>
      <c r="BH3" s="99"/>
      <c r="BI3" s="99"/>
      <c r="BJ3" s="59"/>
    </row>
    <row r="4" spans="1:62" ht="23.25" customHeight="1">
      <c r="A4" s="100"/>
      <c r="B4" s="101" t="s">
        <v>51</v>
      </c>
      <c r="C4" s="102"/>
      <c r="D4" s="102"/>
      <c r="E4" s="102"/>
      <c r="F4" s="102"/>
      <c r="G4" s="102"/>
      <c r="H4" s="59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391" t="s">
        <v>73</v>
      </c>
      <c r="X4" s="391"/>
      <c r="Y4" s="391"/>
      <c r="Z4" s="391"/>
      <c r="AA4" s="391"/>
      <c r="AB4" s="391"/>
      <c r="AC4" s="391"/>
      <c r="AD4" s="391"/>
      <c r="AE4" s="391"/>
      <c r="AF4" s="20"/>
      <c r="AG4" s="104" t="s">
        <v>61</v>
      </c>
      <c r="AH4" s="390" t="s">
        <v>109</v>
      </c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59"/>
      <c r="AW4" s="393" t="s">
        <v>56</v>
      </c>
      <c r="AX4" s="393"/>
      <c r="AY4" s="393"/>
      <c r="AZ4" s="393"/>
      <c r="BA4" s="393"/>
      <c r="BB4" s="393"/>
      <c r="BC4" s="392" t="s">
        <v>131</v>
      </c>
      <c r="BD4" s="392"/>
      <c r="BE4" s="392"/>
      <c r="BF4" s="392"/>
      <c r="BG4" s="392"/>
      <c r="BH4" s="392"/>
      <c r="BI4" s="392"/>
      <c r="BJ4" s="59"/>
    </row>
    <row r="5" spans="1:62" ht="18">
      <c r="A5" s="59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01"/>
      <c r="N5" s="101"/>
      <c r="O5" s="105"/>
      <c r="P5" s="105"/>
      <c r="Q5" s="105"/>
      <c r="R5" s="105"/>
      <c r="S5" s="105"/>
      <c r="T5" s="105"/>
      <c r="U5" s="105"/>
      <c r="V5" s="105"/>
      <c r="W5" s="106" t="s">
        <v>74</v>
      </c>
      <c r="X5" s="107"/>
      <c r="Y5" s="108"/>
      <c r="Z5" s="108"/>
      <c r="AA5" s="78"/>
      <c r="AB5" s="78"/>
      <c r="AC5" s="78"/>
      <c r="AD5" s="26"/>
      <c r="AE5" s="26"/>
      <c r="AF5" s="20"/>
      <c r="AG5" s="104" t="s">
        <v>61</v>
      </c>
      <c r="AH5" s="397" t="s">
        <v>126</v>
      </c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59"/>
      <c r="AW5" s="399" t="s">
        <v>28</v>
      </c>
      <c r="AX5" s="399"/>
      <c r="AY5" s="399"/>
      <c r="AZ5" s="399"/>
      <c r="BA5" s="399"/>
      <c r="BB5" s="399"/>
      <c r="BC5" s="394" t="s">
        <v>29</v>
      </c>
      <c r="BD5" s="394"/>
      <c r="BE5" s="394"/>
      <c r="BF5" s="394"/>
      <c r="BG5" s="394"/>
      <c r="BH5" s="394"/>
      <c r="BI5" s="394"/>
      <c r="BJ5" s="59"/>
    </row>
    <row r="6" spans="1:62" ht="18">
      <c r="A6" s="59"/>
      <c r="B6" s="230" t="s">
        <v>95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79"/>
      <c r="N6" s="79"/>
      <c r="O6" s="79"/>
      <c r="P6" s="79"/>
      <c r="Q6" s="79"/>
      <c r="R6" s="79"/>
      <c r="S6" s="79"/>
      <c r="T6" s="94"/>
      <c r="U6" s="109"/>
      <c r="V6" s="109"/>
      <c r="W6" s="103" t="s">
        <v>62</v>
      </c>
      <c r="X6" s="110"/>
      <c r="Y6" s="25"/>
      <c r="Z6" s="25"/>
      <c r="AA6" s="25"/>
      <c r="AB6" s="111"/>
      <c r="AC6" s="26"/>
      <c r="AD6" s="26"/>
      <c r="AE6" s="26"/>
      <c r="AF6" s="20"/>
      <c r="AG6" s="104" t="s">
        <v>61</v>
      </c>
      <c r="AH6" s="397" t="s">
        <v>139</v>
      </c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59"/>
      <c r="AW6" s="446" t="s">
        <v>30</v>
      </c>
      <c r="AX6" s="446"/>
      <c r="AY6" s="446"/>
      <c r="AZ6" s="446"/>
      <c r="BA6" s="446"/>
      <c r="BB6" s="446"/>
      <c r="BC6" s="396" t="s">
        <v>128</v>
      </c>
      <c r="BD6" s="396"/>
      <c r="BE6" s="396"/>
      <c r="BF6" s="396"/>
      <c r="BG6" s="396"/>
      <c r="BH6" s="396"/>
      <c r="BI6" s="396"/>
      <c r="BJ6" s="59"/>
    </row>
    <row r="7" spans="1:62" ht="17.25" customHeight="1">
      <c r="A7" s="59"/>
      <c r="B7" s="112" t="s">
        <v>111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5"/>
      <c r="P7" s="115"/>
      <c r="Q7" s="94"/>
      <c r="R7" s="94"/>
      <c r="S7" s="94"/>
      <c r="T7" s="94"/>
      <c r="U7" s="109"/>
      <c r="V7" s="109"/>
      <c r="W7" s="116" t="s">
        <v>68</v>
      </c>
      <c r="X7" s="110"/>
      <c r="Y7" s="25"/>
      <c r="Z7" s="25"/>
      <c r="AA7" s="25"/>
      <c r="AB7" s="111"/>
      <c r="AC7" s="26"/>
      <c r="AD7" s="26"/>
      <c r="AE7" s="26"/>
      <c r="AF7" s="20"/>
      <c r="AG7" s="104" t="s">
        <v>61</v>
      </c>
      <c r="AH7" s="397" t="s">
        <v>110</v>
      </c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59"/>
      <c r="AW7" s="399" t="s">
        <v>31</v>
      </c>
      <c r="AX7" s="399"/>
      <c r="AY7" s="399"/>
      <c r="AZ7" s="399"/>
      <c r="BA7" s="399"/>
      <c r="BB7" s="399"/>
      <c r="BC7" s="394" t="s">
        <v>127</v>
      </c>
      <c r="BD7" s="394"/>
      <c r="BE7" s="394"/>
      <c r="BF7" s="394"/>
      <c r="BG7" s="394"/>
      <c r="BH7" s="394"/>
      <c r="BI7" s="394"/>
      <c r="BJ7" s="59"/>
    </row>
    <row r="8" spans="1:62" ht="17.25" customHeight="1">
      <c r="A8" s="59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15"/>
      <c r="P8" s="115"/>
      <c r="Q8" s="94"/>
      <c r="R8" s="94"/>
      <c r="S8" s="94"/>
      <c r="T8" s="94"/>
      <c r="U8" s="109"/>
      <c r="V8" s="109"/>
      <c r="W8" s="109"/>
      <c r="X8" s="117"/>
      <c r="Y8" s="80"/>
      <c r="Z8" s="80"/>
      <c r="AA8" s="80"/>
      <c r="AB8" s="111"/>
      <c r="AC8" s="81"/>
      <c r="AD8" s="81"/>
      <c r="AE8" s="81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86"/>
      <c r="AY8" s="59"/>
      <c r="AZ8" s="59"/>
      <c r="BA8" s="59"/>
      <c r="BB8" s="59"/>
      <c r="BC8" s="54"/>
      <c r="BD8" s="54"/>
      <c r="BE8" s="54"/>
      <c r="BF8" s="54"/>
      <c r="BG8" s="54"/>
      <c r="BH8" s="54"/>
      <c r="BI8" s="54"/>
      <c r="BJ8" s="59"/>
    </row>
    <row r="9" spans="1:62" ht="20.25">
      <c r="A9" s="261" t="s">
        <v>69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86"/>
      <c r="AY9" s="59"/>
      <c r="AZ9" s="59"/>
      <c r="BA9" s="59"/>
      <c r="BB9" s="59"/>
      <c r="BC9" s="385" t="s">
        <v>53</v>
      </c>
      <c r="BD9" s="385"/>
      <c r="BE9" s="385"/>
      <c r="BF9" s="385"/>
      <c r="BG9" s="385"/>
      <c r="BH9" s="385"/>
      <c r="BI9" s="385"/>
      <c r="BJ9" s="385"/>
    </row>
    <row r="10" spans="1:62" ht="17.25" customHeight="1" thickBot="1">
      <c r="A10" s="59"/>
      <c r="B10" s="59"/>
      <c r="C10" s="59"/>
      <c r="D10" s="59"/>
      <c r="E10" s="59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19"/>
      <c r="Q10" s="94"/>
      <c r="R10" s="94"/>
      <c r="S10" s="94"/>
      <c r="T10" s="94"/>
      <c r="U10" s="117"/>
      <c r="V10" s="117"/>
      <c r="W10" s="117"/>
      <c r="X10" s="117"/>
      <c r="Y10" s="80"/>
      <c r="Z10" s="80"/>
      <c r="AA10" s="80"/>
      <c r="AB10" s="111"/>
      <c r="AC10" s="81"/>
      <c r="AD10" s="81"/>
      <c r="AE10" s="81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86"/>
      <c r="AY10" s="59"/>
      <c r="AZ10" s="59"/>
      <c r="BA10" s="59"/>
      <c r="BB10" s="59"/>
      <c r="BC10" s="54"/>
      <c r="BD10" s="54"/>
      <c r="BE10" s="54"/>
      <c r="BF10" s="54"/>
      <c r="BG10" s="54"/>
      <c r="BH10" s="54"/>
      <c r="BI10" s="54"/>
      <c r="BJ10" s="59"/>
    </row>
    <row r="11" spans="1:62" s="5" customFormat="1" ht="15.75" customHeight="1" thickTop="1">
      <c r="A11" s="245" t="s">
        <v>32</v>
      </c>
      <c r="B11" s="247" t="s">
        <v>33</v>
      </c>
      <c r="C11" s="248"/>
      <c r="D11" s="248"/>
      <c r="E11" s="249"/>
      <c r="F11" s="265" t="s">
        <v>34</v>
      </c>
      <c r="G11" s="266"/>
      <c r="H11" s="266"/>
      <c r="I11" s="267"/>
      <c r="J11" s="268" t="s">
        <v>35</v>
      </c>
      <c r="K11" s="193"/>
      <c r="L11" s="193"/>
      <c r="M11" s="193"/>
      <c r="N11" s="194"/>
      <c r="O11" s="268" t="s">
        <v>36</v>
      </c>
      <c r="P11" s="193"/>
      <c r="Q11" s="193"/>
      <c r="R11" s="194"/>
      <c r="S11" s="216" t="s">
        <v>37</v>
      </c>
      <c r="T11" s="193"/>
      <c r="U11" s="193"/>
      <c r="V11" s="193"/>
      <c r="W11" s="194"/>
      <c r="X11" s="216" t="s">
        <v>38</v>
      </c>
      <c r="Y11" s="217"/>
      <c r="Z11" s="217"/>
      <c r="AA11" s="218"/>
      <c r="AB11" s="216" t="s">
        <v>39</v>
      </c>
      <c r="AC11" s="193"/>
      <c r="AD11" s="193"/>
      <c r="AE11" s="194"/>
      <c r="AF11" s="216" t="s">
        <v>40</v>
      </c>
      <c r="AG11" s="193"/>
      <c r="AH11" s="193"/>
      <c r="AI11" s="194"/>
      <c r="AJ11" s="216" t="s">
        <v>41</v>
      </c>
      <c r="AK11" s="193"/>
      <c r="AL11" s="193"/>
      <c r="AM11" s="193"/>
      <c r="AN11" s="194"/>
      <c r="AO11" s="216" t="s">
        <v>42</v>
      </c>
      <c r="AP11" s="217"/>
      <c r="AQ11" s="217"/>
      <c r="AR11" s="218"/>
      <c r="AS11" s="216" t="s">
        <v>43</v>
      </c>
      <c r="AT11" s="193"/>
      <c r="AU11" s="193"/>
      <c r="AV11" s="194"/>
      <c r="AW11" s="216" t="s">
        <v>44</v>
      </c>
      <c r="AX11" s="193"/>
      <c r="AY11" s="193"/>
      <c r="AZ11" s="193"/>
      <c r="BA11" s="194"/>
      <c r="BB11" s="120"/>
      <c r="BC11" s="212" t="s">
        <v>32</v>
      </c>
      <c r="BD11" s="386" t="s">
        <v>47</v>
      </c>
      <c r="BE11" s="196" t="s">
        <v>54</v>
      </c>
      <c r="BF11" s="196" t="s">
        <v>130</v>
      </c>
      <c r="BG11" s="196" t="s">
        <v>84</v>
      </c>
      <c r="BH11" s="196" t="s">
        <v>75</v>
      </c>
      <c r="BI11" s="196" t="s">
        <v>52</v>
      </c>
      <c r="BJ11" s="219" t="s">
        <v>63</v>
      </c>
    </row>
    <row r="12" spans="1:62" s="6" customFormat="1" ht="15.75" customHeight="1" thickBot="1">
      <c r="A12" s="246"/>
      <c r="B12" s="121">
        <v>1</v>
      </c>
      <c r="C12" s="122">
        <f aca="true" t="shared" si="0" ref="C12:AH12">B12+1</f>
        <v>2</v>
      </c>
      <c r="D12" s="122">
        <f t="shared" si="0"/>
        <v>3</v>
      </c>
      <c r="E12" s="123">
        <f t="shared" si="0"/>
        <v>4</v>
      </c>
      <c r="F12" s="124">
        <f t="shared" si="0"/>
        <v>5</v>
      </c>
      <c r="G12" s="122">
        <f t="shared" si="0"/>
        <v>6</v>
      </c>
      <c r="H12" s="122">
        <f t="shared" si="0"/>
        <v>7</v>
      </c>
      <c r="I12" s="125">
        <f t="shared" si="0"/>
        <v>8</v>
      </c>
      <c r="J12" s="121">
        <f t="shared" si="0"/>
        <v>9</v>
      </c>
      <c r="K12" s="124">
        <f t="shared" si="0"/>
        <v>10</v>
      </c>
      <c r="L12" s="122">
        <f t="shared" si="0"/>
        <v>11</v>
      </c>
      <c r="M12" s="122">
        <f t="shared" si="0"/>
        <v>12</v>
      </c>
      <c r="N12" s="125">
        <f t="shared" si="0"/>
        <v>13</v>
      </c>
      <c r="O12" s="121">
        <f t="shared" si="0"/>
        <v>14</v>
      </c>
      <c r="P12" s="124">
        <f t="shared" si="0"/>
        <v>15</v>
      </c>
      <c r="Q12" s="122">
        <f t="shared" si="0"/>
        <v>16</v>
      </c>
      <c r="R12" s="125">
        <f t="shared" si="0"/>
        <v>17</v>
      </c>
      <c r="S12" s="121">
        <f t="shared" si="0"/>
        <v>18</v>
      </c>
      <c r="T12" s="124">
        <f t="shared" si="0"/>
        <v>19</v>
      </c>
      <c r="U12" s="122">
        <f t="shared" si="0"/>
        <v>20</v>
      </c>
      <c r="V12" s="122">
        <f t="shared" si="0"/>
        <v>21</v>
      </c>
      <c r="W12" s="125">
        <f t="shared" si="0"/>
        <v>22</v>
      </c>
      <c r="X12" s="121">
        <f t="shared" si="0"/>
        <v>23</v>
      </c>
      <c r="Y12" s="124">
        <f t="shared" si="0"/>
        <v>24</v>
      </c>
      <c r="Z12" s="122">
        <f t="shared" si="0"/>
        <v>25</v>
      </c>
      <c r="AA12" s="125">
        <f t="shared" si="0"/>
        <v>26</v>
      </c>
      <c r="AB12" s="121">
        <f t="shared" si="0"/>
        <v>27</v>
      </c>
      <c r="AC12" s="126">
        <f t="shared" si="0"/>
        <v>28</v>
      </c>
      <c r="AD12" s="122">
        <f t="shared" si="0"/>
        <v>29</v>
      </c>
      <c r="AE12" s="125">
        <f t="shared" si="0"/>
        <v>30</v>
      </c>
      <c r="AF12" s="121">
        <f t="shared" si="0"/>
        <v>31</v>
      </c>
      <c r="AG12" s="126">
        <f t="shared" si="0"/>
        <v>32</v>
      </c>
      <c r="AH12" s="122">
        <f t="shared" si="0"/>
        <v>33</v>
      </c>
      <c r="AI12" s="125">
        <f aca="true" t="shared" si="1" ref="AI12:BA12">AH12+1</f>
        <v>34</v>
      </c>
      <c r="AJ12" s="121">
        <f t="shared" si="1"/>
        <v>35</v>
      </c>
      <c r="AK12" s="126">
        <f t="shared" si="1"/>
        <v>36</v>
      </c>
      <c r="AL12" s="122">
        <f t="shared" si="1"/>
        <v>37</v>
      </c>
      <c r="AM12" s="122">
        <f t="shared" si="1"/>
        <v>38</v>
      </c>
      <c r="AN12" s="125">
        <f t="shared" si="1"/>
        <v>39</v>
      </c>
      <c r="AO12" s="127">
        <f t="shared" si="1"/>
        <v>40</v>
      </c>
      <c r="AP12" s="122">
        <f t="shared" si="1"/>
        <v>41</v>
      </c>
      <c r="AQ12" s="122">
        <f t="shared" si="1"/>
        <v>42</v>
      </c>
      <c r="AR12" s="125">
        <f t="shared" si="1"/>
        <v>43</v>
      </c>
      <c r="AS12" s="121">
        <f t="shared" si="1"/>
        <v>44</v>
      </c>
      <c r="AT12" s="126">
        <f t="shared" si="1"/>
        <v>45</v>
      </c>
      <c r="AU12" s="122">
        <f t="shared" si="1"/>
        <v>46</v>
      </c>
      <c r="AV12" s="125">
        <f t="shared" si="1"/>
        <v>47</v>
      </c>
      <c r="AW12" s="121">
        <f t="shared" si="1"/>
        <v>48</v>
      </c>
      <c r="AX12" s="126">
        <f t="shared" si="1"/>
        <v>49</v>
      </c>
      <c r="AY12" s="122">
        <f t="shared" si="1"/>
        <v>50</v>
      </c>
      <c r="AZ12" s="122">
        <f t="shared" si="1"/>
        <v>51</v>
      </c>
      <c r="BA12" s="123">
        <f t="shared" si="1"/>
        <v>52</v>
      </c>
      <c r="BB12" s="128"/>
      <c r="BC12" s="213"/>
      <c r="BD12" s="387"/>
      <c r="BE12" s="197"/>
      <c r="BF12" s="197"/>
      <c r="BG12" s="197"/>
      <c r="BH12" s="197"/>
      <c r="BI12" s="197"/>
      <c r="BJ12" s="198"/>
    </row>
    <row r="13" spans="1:62" s="87" customFormat="1" ht="15.75" thickTop="1">
      <c r="A13" s="129" t="s">
        <v>87</v>
      </c>
      <c r="B13" s="130"/>
      <c r="C13" s="131"/>
      <c r="D13" s="132"/>
      <c r="E13" s="133"/>
      <c r="F13" s="134"/>
      <c r="G13" s="135"/>
      <c r="H13" s="135"/>
      <c r="I13" s="136"/>
      <c r="J13" s="137"/>
      <c r="K13" s="134"/>
      <c r="L13" s="135"/>
      <c r="M13" s="135"/>
      <c r="N13" s="136"/>
      <c r="O13" s="137"/>
      <c r="P13" s="134"/>
      <c r="Q13" s="135"/>
      <c r="R13" s="136"/>
      <c r="S13" s="137"/>
      <c r="T13" s="134" t="s">
        <v>54</v>
      </c>
      <c r="U13" s="135" t="s">
        <v>54</v>
      </c>
      <c r="V13" s="135" t="s">
        <v>52</v>
      </c>
      <c r="W13" s="136" t="s">
        <v>52</v>
      </c>
      <c r="X13" s="137"/>
      <c r="Y13" s="134"/>
      <c r="Z13" s="135"/>
      <c r="AA13" s="136"/>
      <c r="AB13" s="137"/>
      <c r="AC13" s="134"/>
      <c r="AD13" s="135"/>
      <c r="AE13" s="136"/>
      <c r="AF13" s="137"/>
      <c r="AG13" s="134"/>
      <c r="AH13" s="135"/>
      <c r="AI13" s="136"/>
      <c r="AJ13" s="137"/>
      <c r="AK13" s="134"/>
      <c r="AL13" s="135"/>
      <c r="AM13" s="135"/>
      <c r="AN13" s="138"/>
      <c r="AO13" s="134"/>
      <c r="AP13" s="135"/>
      <c r="AQ13" s="135" t="s">
        <v>54</v>
      </c>
      <c r="AR13" s="136" t="s">
        <v>54</v>
      </c>
      <c r="AS13" s="137" t="s">
        <v>52</v>
      </c>
      <c r="AT13" s="134" t="s">
        <v>52</v>
      </c>
      <c r="AU13" s="135" t="s">
        <v>52</v>
      </c>
      <c r="AV13" s="136" t="s">
        <v>52</v>
      </c>
      <c r="AW13" s="137" t="s">
        <v>52</v>
      </c>
      <c r="AX13" s="134" t="s">
        <v>52</v>
      </c>
      <c r="AY13" s="135" t="s">
        <v>52</v>
      </c>
      <c r="AZ13" s="135" t="s">
        <v>52</v>
      </c>
      <c r="BA13" s="138" t="s">
        <v>52</v>
      </c>
      <c r="BB13" s="139"/>
      <c r="BC13" s="140" t="s">
        <v>87</v>
      </c>
      <c r="BD13" s="141">
        <v>37</v>
      </c>
      <c r="BE13" s="141">
        <v>4</v>
      </c>
      <c r="BF13" s="141"/>
      <c r="BG13" s="141"/>
      <c r="BH13" s="141"/>
      <c r="BI13" s="141">
        <v>11</v>
      </c>
      <c r="BJ13" s="142">
        <v>52</v>
      </c>
    </row>
    <row r="14" spans="1:62" s="87" customFormat="1" ht="15.75" thickBot="1">
      <c r="A14" s="143" t="s">
        <v>88</v>
      </c>
      <c r="B14" s="144" t="s">
        <v>130</v>
      </c>
      <c r="C14" s="145" t="s">
        <v>130</v>
      </c>
      <c r="D14" s="146" t="s">
        <v>130</v>
      </c>
      <c r="E14" s="147" t="s">
        <v>130</v>
      </c>
      <c r="F14" s="148" t="s">
        <v>130</v>
      </c>
      <c r="G14" s="149" t="s">
        <v>130</v>
      </c>
      <c r="H14" s="149" t="s">
        <v>130</v>
      </c>
      <c r="I14" s="150" t="s">
        <v>130</v>
      </c>
      <c r="J14" s="151" t="s">
        <v>84</v>
      </c>
      <c r="K14" s="148" t="s">
        <v>84</v>
      </c>
      <c r="L14" s="149" t="s">
        <v>84</v>
      </c>
      <c r="M14" s="149" t="s">
        <v>84</v>
      </c>
      <c r="N14" s="150" t="s">
        <v>84</v>
      </c>
      <c r="O14" s="151" t="s">
        <v>84</v>
      </c>
      <c r="P14" s="148" t="s">
        <v>84</v>
      </c>
      <c r="Q14" s="149" t="s">
        <v>84</v>
      </c>
      <c r="R14" s="150" t="s">
        <v>84</v>
      </c>
      <c r="S14" s="151" t="s">
        <v>84</v>
      </c>
      <c r="T14" s="152" t="s">
        <v>84</v>
      </c>
      <c r="U14" s="153" t="s">
        <v>84</v>
      </c>
      <c r="V14" s="153" t="s">
        <v>84</v>
      </c>
      <c r="W14" s="154" t="s">
        <v>84</v>
      </c>
      <c r="X14" s="155" t="s">
        <v>75</v>
      </c>
      <c r="Y14" s="148" t="s">
        <v>75</v>
      </c>
      <c r="Z14" s="149" t="s">
        <v>75</v>
      </c>
      <c r="AA14" s="149" t="s">
        <v>75</v>
      </c>
      <c r="AB14" s="151"/>
      <c r="AC14" s="148"/>
      <c r="AD14" s="149"/>
      <c r="AE14" s="150"/>
      <c r="AF14" s="151"/>
      <c r="AG14" s="148"/>
      <c r="AH14" s="149"/>
      <c r="AI14" s="150"/>
      <c r="AJ14" s="151"/>
      <c r="AK14" s="148"/>
      <c r="AL14" s="149"/>
      <c r="AM14" s="149"/>
      <c r="AN14" s="156"/>
      <c r="AO14" s="148"/>
      <c r="AP14" s="149"/>
      <c r="AQ14" s="149"/>
      <c r="AR14" s="150"/>
      <c r="AS14" s="151"/>
      <c r="AT14" s="148"/>
      <c r="AU14" s="149"/>
      <c r="AV14" s="150"/>
      <c r="AW14" s="151"/>
      <c r="AX14" s="148"/>
      <c r="AY14" s="149"/>
      <c r="AZ14" s="149"/>
      <c r="BA14" s="156"/>
      <c r="BB14" s="139"/>
      <c r="BC14" s="157" t="s">
        <v>88</v>
      </c>
      <c r="BD14" s="158"/>
      <c r="BE14" s="158"/>
      <c r="BF14" s="158">
        <v>8</v>
      </c>
      <c r="BG14" s="158">
        <v>14</v>
      </c>
      <c r="BH14" s="158">
        <v>4</v>
      </c>
      <c r="BI14" s="158"/>
      <c r="BJ14" s="159">
        <v>26</v>
      </c>
    </row>
    <row r="15" spans="1:62" s="7" customFormat="1" ht="15" thickTop="1">
      <c r="A15" s="160"/>
      <c r="B15" s="160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0"/>
      <c r="BD15" s="160"/>
      <c r="BE15" s="160"/>
      <c r="BF15" s="160"/>
      <c r="BG15" s="160"/>
      <c r="BH15" s="160"/>
      <c r="BI15" s="160"/>
      <c r="BJ15" s="71"/>
    </row>
    <row r="16" spans="1:62" s="8" customFormat="1" ht="15.75">
      <c r="A16" s="162" t="s">
        <v>46</v>
      </c>
      <c r="B16" s="163"/>
      <c r="C16" s="163"/>
      <c r="D16" s="163"/>
      <c r="E16" s="164"/>
      <c r="F16" s="165" t="s">
        <v>66</v>
      </c>
      <c r="G16" s="165"/>
      <c r="H16" s="165"/>
      <c r="I16" s="164" t="s">
        <v>54</v>
      </c>
      <c r="J16" s="165" t="s">
        <v>48</v>
      </c>
      <c r="K16" s="165"/>
      <c r="L16" s="165"/>
      <c r="M16" s="163"/>
      <c r="N16" s="164" t="s">
        <v>130</v>
      </c>
      <c r="O16" s="259" t="s">
        <v>129</v>
      </c>
      <c r="P16" s="260"/>
      <c r="Q16" s="260"/>
      <c r="R16" s="260"/>
      <c r="S16" s="260"/>
      <c r="T16" s="260"/>
      <c r="U16" s="260"/>
      <c r="V16" s="260"/>
      <c r="W16" s="260"/>
      <c r="X16" s="260"/>
      <c r="Y16" s="165"/>
      <c r="Z16" s="164" t="s">
        <v>84</v>
      </c>
      <c r="AA16" s="259" t="s">
        <v>85</v>
      </c>
      <c r="AB16" s="260"/>
      <c r="AC16" s="260"/>
      <c r="AD16" s="260"/>
      <c r="AE16" s="165"/>
      <c r="AF16" s="164" t="s">
        <v>75</v>
      </c>
      <c r="AG16" s="259" t="s">
        <v>86</v>
      </c>
      <c r="AH16" s="260"/>
      <c r="AI16" s="260"/>
      <c r="AJ16" s="260"/>
      <c r="AK16" s="165"/>
      <c r="AL16" s="164" t="s">
        <v>52</v>
      </c>
      <c r="AM16" s="259" t="s">
        <v>49</v>
      </c>
      <c r="AN16" s="260"/>
      <c r="AO16" s="260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3"/>
      <c r="BD16" s="163"/>
      <c r="BE16" s="163"/>
      <c r="BF16" s="163"/>
      <c r="BG16" s="163"/>
      <c r="BH16" s="163"/>
      <c r="BI16" s="163"/>
      <c r="BJ16" s="163"/>
    </row>
    <row r="17" spans="1:62" s="8" customFormat="1" ht="15.75">
      <c r="A17" s="162"/>
      <c r="B17" s="163"/>
      <c r="C17" s="163"/>
      <c r="D17" s="163"/>
      <c r="E17" s="165"/>
      <c r="F17" s="165"/>
      <c r="G17" s="165"/>
      <c r="H17" s="165"/>
      <c r="I17" s="166"/>
      <c r="J17" s="165"/>
      <c r="K17" s="165"/>
      <c r="L17" s="165"/>
      <c r="M17" s="163"/>
      <c r="N17" s="166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6"/>
      <c r="AA17" s="165"/>
      <c r="AB17" s="165"/>
      <c r="AC17" s="165"/>
      <c r="AD17" s="165"/>
      <c r="AE17" s="165"/>
      <c r="AF17" s="166"/>
      <c r="AG17" s="165"/>
      <c r="AH17" s="165"/>
      <c r="AI17" s="165"/>
      <c r="AJ17" s="165"/>
      <c r="AK17" s="165"/>
      <c r="AL17" s="166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3"/>
      <c r="BD17" s="163"/>
      <c r="BE17" s="163"/>
      <c r="BF17" s="163"/>
      <c r="BG17" s="163"/>
      <c r="BH17" s="163"/>
      <c r="BI17" s="163"/>
      <c r="BJ17" s="163"/>
    </row>
    <row r="18" spans="1:62" s="9" customFormat="1" ht="15">
      <c r="A18" s="167"/>
      <c r="B18" s="167"/>
      <c r="C18" s="167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7"/>
      <c r="BD18" s="167"/>
      <c r="BE18" s="167"/>
      <c r="BF18" s="167"/>
      <c r="BG18" s="167"/>
      <c r="BH18" s="167"/>
      <c r="BI18" s="167"/>
      <c r="BJ18" s="168"/>
    </row>
    <row r="19" spans="1:62" s="9" customFormat="1" ht="20.25">
      <c r="A19" s="261" t="s">
        <v>50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168"/>
    </row>
    <row r="20" spans="1:62" s="10" customFormat="1" ht="17.25" customHeight="1" thickBot="1">
      <c r="A20" s="59"/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59"/>
      <c r="BI20" s="59"/>
      <c r="BJ20" s="60"/>
    </row>
    <row r="21" spans="1:62" s="10" customFormat="1" ht="60" customHeight="1" thickTop="1">
      <c r="A21" s="59"/>
      <c r="B21" s="59"/>
      <c r="C21" s="59"/>
      <c r="D21" s="250" t="s">
        <v>1</v>
      </c>
      <c r="E21" s="253" t="s">
        <v>2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3" t="s">
        <v>72</v>
      </c>
      <c r="S21" s="254"/>
      <c r="T21" s="269"/>
      <c r="U21" s="272" t="s">
        <v>3</v>
      </c>
      <c r="V21" s="273"/>
      <c r="W21" s="273"/>
      <c r="X21" s="274"/>
      <c r="Y21" s="262" t="s">
        <v>71</v>
      </c>
      <c r="Z21" s="263"/>
      <c r="AA21" s="263"/>
      <c r="AB21" s="263"/>
      <c r="AC21" s="263"/>
      <c r="AD21" s="263"/>
      <c r="AE21" s="263"/>
      <c r="AF21" s="264"/>
      <c r="AG21" s="287" t="s">
        <v>4</v>
      </c>
      <c r="AH21" s="288"/>
      <c r="AI21" s="300" t="s">
        <v>67</v>
      </c>
      <c r="AJ21" s="301"/>
      <c r="AK21" s="301"/>
      <c r="AL21" s="301"/>
      <c r="AM21" s="301"/>
      <c r="AN21" s="301"/>
      <c r="AO21" s="301"/>
      <c r="AP21" s="302"/>
      <c r="AQ21" s="300" t="s">
        <v>64</v>
      </c>
      <c r="AR21" s="303"/>
      <c r="AS21" s="303"/>
      <c r="AT21" s="303"/>
      <c r="AU21" s="303"/>
      <c r="AV21" s="304"/>
      <c r="AW21" s="174"/>
      <c r="AX21" s="173"/>
      <c r="AY21" s="175"/>
      <c r="AZ21" s="175"/>
      <c r="BA21" s="60"/>
      <c r="BB21" s="60"/>
      <c r="BC21" s="60"/>
      <c r="BD21" s="60"/>
      <c r="BE21" s="60"/>
      <c r="BF21" s="60"/>
      <c r="BG21" s="60"/>
      <c r="BH21" s="59"/>
      <c r="BI21" s="59"/>
      <c r="BJ21" s="60"/>
    </row>
    <row r="22" spans="1:62" s="10" customFormat="1" ht="17.25" customHeight="1">
      <c r="A22" s="59"/>
      <c r="B22" s="59"/>
      <c r="C22" s="59"/>
      <c r="D22" s="251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5"/>
      <c r="S22" s="256"/>
      <c r="T22" s="270"/>
      <c r="U22" s="281" t="s">
        <v>151</v>
      </c>
      <c r="V22" s="282"/>
      <c r="W22" s="275" t="s">
        <v>5</v>
      </c>
      <c r="X22" s="276"/>
      <c r="Y22" s="281" t="s">
        <v>3</v>
      </c>
      <c r="Z22" s="282"/>
      <c r="AA22" s="225" t="s">
        <v>6</v>
      </c>
      <c r="AB22" s="226"/>
      <c r="AC22" s="226"/>
      <c r="AD22" s="226"/>
      <c r="AE22" s="226"/>
      <c r="AF22" s="227"/>
      <c r="AG22" s="289"/>
      <c r="AH22" s="290"/>
      <c r="AI22" s="294" t="s">
        <v>70</v>
      </c>
      <c r="AJ22" s="191"/>
      <c r="AK22" s="190" t="s">
        <v>11</v>
      </c>
      <c r="AL22" s="191"/>
      <c r="AM22" s="190" t="s">
        <v>12</v>
      </c>
      <c r="AN22" s="191"/>
      <c r="AO22" s="190" t="s">
        <v>7</v>
      </c>
      <c r="AP22" s="221"/>
      <c r="AQ22" s="398">
        <v>9</v>
      </c>
      <c r="AR22" s="298"/>
      <c r="AS22" s="293">
        <v>10</v>
      </c>
      <c r="AT22" s="298"/>
      <c r="AU22" s="292">
        <v>11</v>
      </c>
      <c r="AV22" s="293"/>
      <c r="AW22" s="186"/>
      <c r="AX22" s="220"/>
      <c r="AY22" s="175"/>
      <c r="AZ22" s="175"/>
      <c r="BA22" s="60"/>
      <c r="BB22" s="60"/>
      <c r="BC22" s="60"/>
      <c r="BD22" s="60"/>
      <c r="BE22" s="60"/>
      <c r="BF22" s="60"/>
      <c r="BG22" s="60"/>
      <c r="BH22" s="59"/>
      <c r="BI22" s="59"/>
      <c r="BJ22" s="60"/>
    </row>
    <row r="23" spans="1:62" s="10" customFormat="1" ht="17.25" customHeight="1">
      <c r="A23" s="59"/>
      <c r="B23" s="59"/>
      <c r="C23" s="59"/>
      <c r="D23" s="251"/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5"/>
      <c r="S23" s="256"/>
      <c r="T23" s="270"/>
      <c r="U23" s="283"/>
      <c r="V23" s="284"/>
      <c r="W23" s="277"/>
      <c r="X23" s="278"/>
      <c r="Y23" s="283"/>
      <c r="Z23" s="284"/>
      <c r="AA23" s="237" t="s">
        <v>8</v>
      </c>
      <c r="AB23" s="238"/>
      <c r="AC23" s="241" t="s">
        <v>22</v>
      </c>
      <c r="AD23" s="242"/>
      <c r="AE23" s="241" t="s">
        <v>23</v>
      </c>
      <c r="AF23" s="242"/>
      <c r="AG23" s="289"/>
      <c r="AH23" s="290"/>
      <c r="AI23" s="299"/>
      <c r="AJ23" s="187"/>
      <c r="AK23" s="192"/>
      <c r="AL23" s="187"/>
      <c r="AM23" s="192"/>
      <c r="AN23" s="187"/>
      <c r="AO23" s="192"/>
      <c r="AP23" s="222"/>
      <c r="AQ23" s="294" t="s">
        <v>9</v>
      </c>
      <c r="AR23" s="191"/>
      <c r="AS23" s="190" t="s">
        <v>9</v>
      </c>
      <c r="AT23" s="191"/>
      <c r="AU23" s="296" t="s">
        <v>9</v>
      </c>
      <c r="AV23" s="190"/>
      <c r="AW23" s="299"/>
      <c r="AX23" s="400"/>
      <c r="AY23" s="175"/>
      <c r="AZ23" s="175"/>
      <c r="BA23" s="60"/>
      <c r="BB23" s="60"/>
      <c r="BC23" s="60"/>
      <c r="BD23" s="60"/>
      <c r="BE23" s="60"/>
      <c r="BF23" s="60"/>
      <c r="BG23" s="60"/>
      <c r="BH23" s="59"/>
      <c r="BI23" s="59"/>
      <c r="BJ23" s="60"/>
    </row>
    <row r="24" spans="1:62" s="10" customFormat="1" ht="63" customHeight="1" thickBot="1">
      <c r="A24" s="59"/>
      <c r="B24" s="59"/>
      <c r="C24" s="59"/>
      <c r="D24" s="252"/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7"/>
      <c r="S24" s="258"/>
      <c r="T24" s="271"/>
      <c r="U24" s="285"/>
      <c r="V24" s="286"/>
      <c r="W24" s="279"/>
      <c r="X24" s="280"/>
      <c r="Y24" s="285"/>
      <c r="Z24" s="286"/>
      <c r="AA24" s="239"/>
      <c r="AB24" s="240"/>
      <c r="AC24" s="243"/>
      <c r="AD24" s="244"/>
      <c r="AE24" s="243"/>
      <c r="AF24" s="244"/>
      <c r="AG24" s="239"/>
      <c r="AH24" s="291"/>
      <c r="AI24" s="295"/>
      <c r="AJ24" s="185"/>
      <c r="AK24" s="188"/>
      <c r="AL24" s="185"/>
      <c r="AM24" s="188"/>
      <c r="AN24" s="185"/>
      <c r="AO24" s="188"/>
      <c r="AP24" s="223"/>
      <c r="AQ24" s="295"/>
      <c r="AR24" s="185"/>
      <c r="AS24" s="188"/>
      <c r="AT24" s="185"/>
      <c r="AU24" s="297"/>
      <c r="AV24" s="188"/>
      <c r="AW24" s="299"/>
      <c r="AX24" s="400"/>
      <c r="AY24" s="175"/>
      <c r="AZ24" s="175"/>
      <c r="BA24" s="60"/>
      <c r="BB24" s="60"/>
      <c r="BC24" s="60"/>
      <c r="BD24" s="60"/>
      <c r="BE24" s="60"/>
      <c r="BF24" s="60"/>
      <c r="BG24" s="60"/>
      <c r="BH24" s="59"/>
      <c r="BI24" s="59"/>
      <c r="BJ24" s="60"/>
    </row>
    <row r="25" spans="1:62" s="10" customFormat="1" ht="17.25" customHeight="1" thickBot="1" thickTop="1">
      <c r="A25" s="231"/>
      <c r="B25" s="231"/>
      <c r="C25" s="232"/>
      <c r="D25" s="28">
        <v>1</v>
      </c>
      <c r="E25" s="233">
        <v>2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3">
        <v>3</v>
      </c>
      <c r="S25" s="234"/>
      <c r="T25" s="235"/>
      <c r="U25" s="236">
        <v>4</v>
      </c>
      <c r="V25" s="189"/>
      <c r="W25" s="195">
        <v>5</v>
      </c>
      <c r="X25" s="224"/>
      <c r="Y25" s="236">
        <v>6</v>
      </c>
      <c r="Z25" s="189"/>
      <c r="AA25" s="195">
        <v>7</v>
      </c>
      <c r="AB25" s="189"/>
      <c r="AC25" s="195">
        <v>8</v>
      </c>
      <c r="AD25" s="189"/>
      <c r="AE25" s="195">
        <v>9</v>
      </c>
      <c r="AF25" s="189"/>
      <c r="AG25" s="195">
        <v>10</v>
      </c>
      <c r="AH25" s="224"/>
      <c r="AI25" s="236">
        <v>11</v>
      </c>
      <c r="AJ25" s="189"/>
      <c r="AK25" s="195">
        <v>12</v>
      </c>
      <c r="AL25" s="189"/>
      <c r="AM25" s="195">
        <v>13</v>
      </c>
      <c r="AN25" s="189"/>
      <c r="AO25" s="195">
        <v>14</v>
      </c>
      <c r="AP25" s="224"/>
      <c r="AQ25" s="236">
        <v>15</v>
      </c>
      <c r="AR25" s="189"/>
      <c r="AS25" s="195">
        <v>16</v>
      </c>
      <c r="AT25" s="189"/>
      <c r="AU25" s="395">
        <v>17</v>
      </c>
      <c r="AV25" s="195"/>
      <c r="AW25" s="362"/>
      <c r="AX25" s="363"/>
      <c r="AY25" s="176"/>
      <c r="AZ25" s="176"/>
      <c r="BA25" s="88"/>
      <c r="BB25" s="88"/>
      <c r="BC25" s="60"/>
      <c r="BD25" s="60"/>
      <c r="BE25" s="60"/>
      <c r="BF25" s="60"/>
      <c r="BG25" s="60"/>
      <c r="BH25" s="59"/>
      <c r="BI25" s="59"/>
      <c r="BJ25" s="60"/>
    </row>
    <row r="26" spans="1:62" s="10" customFormat="1" ht="17.25" customHeight="1" thickBot="1" thickTop="1">
      <c r="A26" s="231"/>
      <c r="B26" s="231"/>
      <c r="C26" s="232"/>
      <c r="D26" s="449" t="s">
        <v>113</v>
      </c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1"/>
      <c r="AW26" s="205"/>
      <c r="AX26" s="206"/>
      <c r="AY26" s="176"/>
      <c r="AZ26" s="176"/>
      <c r="BA26" s="88"/>
      <c r="BB26" s="88"/>
      <c r="BC26" s="60"/>
      <c r="BD26" s="60"/>
      <c r="BE26" s="60"/>
      <c r="BF26" s="60"/>
      <c r="BG26" s="60"/>
      <c r="BH26" s="59"/>
      <c r="BI26" s="59"/>
      <c r="BJ26" s="60"/>
    </row>
    <row r="27" spans="1:61" s="60" customFormat="1" ht="17.25" customHeight="1" thickTop="1">
      <c r="A27" s="231"/>
      <c r="B27" s="231"/>
      <c r="C27" s="232"/>
      <c r="D27" s="313" t="s">
        <v>114</v>
      </c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5"/>
      <c r="AW27" s="205"/>
      <c r="AX27" s="206"/>
      <c r="AY27" s="206"/>
      <c r="AZ27" s="206"/>
      <c r="BA27" s="207"/>
      <c r="BB27" s="207"/>
      <c r="BH27" s="59"/>
      <c r="BI27" s="59"/>
    </row>
    <row r="28" spans="1:61" s="60" customFormat="1" ht="17.25" customHeight="1">
      <c r="A28" s="231"/>
      <c r="B28" s="231"/>
      <c r="C28" s="232"/>
      <c r="D28" s="177">
        <v>1</v>
      </c>
      <c r="E28" s="408" t="s">
        <v>77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1" t="s">
        <v>120</v>
      </c>
      <c r="S28" s="412"/>
      <c r="T28" s="413"/>
      <c r="U28" s="310">
        <v>1</v>
      </c>
      <c r="V28" s="306"/>
      <c r="W28" s="208">
        <f aca="true" t="shared" si="2" ref="W28:W35">U28*36</f>
        <v>36</v>
      </c>
      <c r="X28" s="209"/>
      <c r="Y28" s="202">
        <v>18</v>
      </c>
      <c r="Z28" s="200"/>
      <c r="AA28" s="199">
        <v>18</v>
      </c>
      <c r="AB28" s="200"/>
      <c r="AC28" s="199"/>
      <c r="AD28" s="200"/>
      <c r="AE28" s="199"/>
      <c r="AF28" s="305"/>
      <c r="AG28" s="199">
        <v>18</v>
      </c>
      <c r="AH28" s="201"/>
      <c r="AI28" s="202"/>
      <c r="AJ28" s="200"/>
      <c r="AK28" s="199">
        <v>9</v>
      </c>
      <c r="AL28" s="200"/>
      <c r="AM28" s="199"/>
      <c r="AN28" s="200"/>
      <c r="AO28" s="199"/>
      <c r="AP28" s="201"/>
      <c r="AQ28" s="202">
        <v>1</v>
      </c>
      <c r="AR28" s="200"/>
      <c r="AS28" s="199"/>
      <c r="AT28" s="200"/>
      <c r="AU28" s="204"/>
      <c r="AV28" s="199"/>
      <c r="AW28" s="205"/>
      <c r="AX28" s="206"/>
      <c r="AY28" s="206"/>
      <c r="AZ28" s="206"/>
      <c r="BA28" s="207"/>
      <c r="BB28" s="207"/>
      <c r="BC28" s="203"/>
      <c r="BD28" s="203"/>
      <c r="BE28" s="203"/>
      <c r="BF28" s="203"/>
      <c r="BH28" s="59"/>
      <c r="BI28" s="59"/>
    </row>
    <row r="29" spans="1:61" s="60" customFormat="1" ht="17.25" customHeight="1">
      <c r="A29" s="231"/>
      <c r="B29" s="231"/>
      <c r="C29" s="232"/>
      <c r="D29" s="177">
        <v>2</v>
      </c>
      <c r="E29" s="408" t="s">
        <v>115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11" t="s">
        <v>121</v>
      </c>
      <c r="S29" s="412"/>
      <c r="T29" s="413"/>
      <c r="U29" s="310">
        <v>1</v>
      </c>
      <c r="V29" s="306"/>
      <c r="W29" s="208">
        <f t="shared" si="2"/>
        <v>36</v>
      </c>
      <c r="X29" s="209"/>
      <c r="Y29" s="202">
        <v>18</v>
      </c>
      <c r="Z29" s="200"/>
      <c r="AA29" s="199">
        <v>18</v>
      </c>
      <c r="AB29" s="200"/>
      <c r="AC29" s="199"/>
      <c r="AD29" s="200"/>
      <c r="AE29" s="199"/>
      <c r="AF29" s="305"/>
      <c r="AG29" s="199">
        <v>18</v>
      </c>
      <c r="AH29" s="201"/>
      <c r="AI29" s="202">
        <v>10</v>
      </c>
      <c r="AJ29" s="200"/>
      <c r="AK29" s="199"/>
      <c r="AL29" s="200"/>
      <c r="AM29" s="199"/>
      <c r="AN29" s="200"/>
      <c r="AO29" s="199"/>
      <c r="AP29" s="201"/>
      <c r="AQ29" s="202"/>
      <c r="AR29" s="200"/>
      <c r="AS29" s="199">
        <v>1</v>
      </c>
      <c r="AT29" s="200"/>
      <c r="AU29" s="204"/>
      <c r="AV29" s="199"/>
      <c r="AW29" s="205"/>
      <c r="AX29" s="206"/>
      <c r="AY29" s="206"/>
      <c r="AZ29" s="206"/>
      <c r="BA29" s="207"/>
      <c r="BB29" s="207"/>
      <c r="BC29" s="203"/>
      <c r="BD29" s="203"/>
      <c r="BE29" s="203"/>
      <c r="BF29" s="203"/>
      <c r="BH29" s="59"/>
      <c r="BI29" s="59"/>
    </row>
    <row r="30" spans="1:61" s="60" customFormat="1" ht="17.25" customHeight="1">
      <c r="A30" s="231"/>
      <c r="B30" s="231"/>
      <c r="C30" s="232"/>
      <c r="D30" s="177">
        <v>3</v>
      </c>
      <c r="E30" s="408" t="s">
        <v>107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11" t="s">
        <v>122</v>
      </c>
      <c r="S30" s="412"/>
      <c r="T30" s="413"/>
      <c r="U30" s="310">
        <v>1</v>
      </c>
      <c r="V30" s="306"/>
      <c r="W30" s="208">
        <f t="shared" si="2"/>
        <v>36</v>
      </c>
      <c r="X30" s="209"/>
      <c r="Y30" s="202">
        <v>18</v>
      </c>
      <c r="Z30" s="200"/>
      <c r="AA30" s="199">
        <v>10</v>
      </c>
      <c r="AB30" s="200"/>
      <c r="AC30" s="199">
        <v>8</v>
      </c>
      <c r="AD30" s="200"/>
      <c r="AE30" s="199"/>
      <c r="AF30" s="305"/>
      <c r="AG30" s="199">
        <v>18</v>
      </c>
      <c r="AH30" s="201"/>
      <c r="AI30" s="202"/>
      <c r="AJ30" s="200"/>
      <c r="AK30" s="199" t="s">
        <v>79</v>
      </c>
      <c r="AL30" s="200"/>
      <c r="AM30" s="199"/>
      <c r="AN30" s="200"/>
      <c r="AO30" s="199"/>
      <c r="AP30" s="201"/>
      <c r="AQ30" s="202">
        <v>1</v>
      </c>
      <c r="AR30" s="200"/>
      <c r="AS30" s="199"/>
      <c r="AT30" s="200"/>
      <c r="AU30" s="204"/>
      <c r="AV30" s="199"/>
      <c r="AW30" s="205"/>
      <c r="AX30" s="206"/>
      <c r="AY30" s="206"/>
      <c r="AZ30" s="206"/>
      <c r="BA30" s="207"/>
      <c r="BB30" s="207"/>
      <c r="BC30" s="203"/>
      <c r="BD30" s="203"/>
      <c r="BE30" s="203"/>
      <c r="BF30" s="203"/>
      <c r="BH30" s="59"/>
      <c r="BI30" s="59"/>
    </row>
    <row r="31" spans="1:61" s="60" customFormat="1" ht="17.25" customHeight="1">
      <c r="A31" s="231"/>
      <c r="B31" s="231"/>
      <c r="C31" s="232"/>
      <c r="D31" s="177">
        <v>4</v>
      </c>
      <c r="E31" s="408" t="s">
        <v>116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11" t="s">
        <v>123</v>
      </c>
      <c r="S31" s="412"/>
      <c r="T31" s="413"/>
      <c r="U31" s="310">
        <v>1</v>
      </c>
      <c r="V31" s="306"/>
      <c r="W31" s="208">
        <f t="shared" si="2"/>
        <v>36</v>
      </c>
      <c r="X31" s="209"/>
      <c r="Y31" s="202">
        <v>12</v>
      </c>
      <c r="Z31" s="200"/>
      <c r="AA31" s="199">
        <v>12</v>
      </c>
      <c r="AB31" s="200"/>
      <c r="AC31" s="199"/>
      <c r="AD31" s="200"/>
      <c r="AE31" s="199"/>
      <c r="AF31" s="305"/>
      <c r="AG31" s="199">
        <v>24</v>
      </c>
      <c r="AH31" s="201"/>
      <c r="AI31" s="202"/>
      <c r="AJ31" s="200"/>
      <c r="AK31" s="199">
        <v>10</v>
      </c>
      <c r="AL31" s="200"/>
      <c r="AM31" s="199"/>
      <c r="AN31" s="200"/>
      <c r="AO31" s="199"/>
      <c r="AP31" s="201"/>
      <c r="AQ31" s="202"/>
      <c r="AR31" s="200"/>
      <c r="AS31" s="199">
        <v>0.7</v>
      </c>
      <c r="AT31" s="200"/>
      <c r="AU31" s="204"/>
      <c r="AV31" s="199"/>
      <c r="AW31" s="205"/>
      <c r="AX31" s="206"/>
      <c r="AY31" s="206"/>
      <c r="AZ31" s="206"/>
      <c r="BA31" s="207"/>
      <c r="BB31" s="207"/>
      <c r="BC31" s="203"/>
      <c r="BD31" s="203"/>
      <c r="BE31" s="203"/>
      <c r="BF31" s="203"/>
      <c r="BH31" s="59"/>
      <c r="BI31" s="59"/>
    </row>
    <row r="32" spans="1:61" s="60" customFormat="1" ht="17.25" customHeight="1">
      <c r="A32" s="447"/>
      <c r="B32" s="447"/>
      <c r="C32" s="448"/>
      <c r="D32" s="177">
        <v>5</v>
      </c>
      <c r="E32" s="408" t="s">
        <v>148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11" t="s">
        <v>141</v>
      </c>
      <c r="S32" s="412"/>
      <c r="T32" s="413"/>
      <c r="U32" s="310">
        <v>3</v>
      </c>
      <c r="V32" s="306"/>
      <c r="W32" s="208">
        <f t="shared" si="2"/>
        <v>108</v>
      </c>
      <c r="X32" s="209"/>
      <c r="Y32" s="202">
        <f>(W32-1*36)/2</f>
        <v>36</v>
      </c>
      <c r="Z32" s="200"/>
      <c r="AA32" s="463">
        <v>27</v>
      </c>
      <c r="AB32" s="464"/>
      <c r="AC32" s="199">
        <v>9</v>
      </c>
      <c r="AD32" s="200"/>
      <c r="AE32" s="199"/>
      <c r="AF32" s="305"/>
      <c r="AG32" s="199">
        <f>W32-Y32</f>
        <v>72</v>
      </c>
      <c r="AH32" s="201"/>
      <c r="AI32" s="202">
        <v>10</v>
      </c>
      <c r="AJ32" s="200"/>
      <c r="AK32" s="199"/>
      <c r="AL32" s="200"/>
      <c r="AM32" s="199"/>
      <c r="AN32" s="200"/>
      <c r="AO32" s="199"/>
      <c r="AP32" s="201"/>
      <c r="AQ32" s="202"/>
      <c r="AR32" s="200"/>
      <c r="AS32" s="199">
        <v>2</v>
      </c>
      <c r="AT32" s="200"/>
      <c r="AU32" s="199"/>
      <c r="AV32" s="305"/>
      <c r="AW32" s="205"/>
      <c r="AX32" s="206"/>
      <c r="AY32" s="206"/>
      <c r="AZ32" s="206"/>
      <c r="BA32" s="207"/>
      <c r="BB32" s="207"/>
      <c r="BC32" s="203"/>
      <c r="BD32" s="203"/>
      <c r="BE32" s="203"/>
      <c r="BF32" s="203"/>
      <c r="BH32" s="59"/>
      <c r="BI32" s="59"/>
    </row>
    <row r="33" spans="1:61" s="60" customFormat="1" ht="17.25" customHeight="1">
      <c r="A33" s="231"/>
      <c r="B33" s="231"/>
      <c r="C33" s="232"/>
      <c r="D33" s="177">
        <v>6</v>
      </c>
      <c r="E33" s="408" t="s">
        <v>106</v>
      </c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11" t="s">
        <v>142</v>
      </c>
      <c r="S33" s="412"/>
      <c r="T33" s="413"/>
      <c r="U33" s="310">
        <v>6</v>
      </c>
      <c r="V33" s="306"/>
      <c r="W33" s="208">
        <f t="shared" si="2"/>
        <v>216</v>
      </c>
      <c r="X33" s="209"/>
      <c r="Y33" s="202">
        <v>72</v>
      </c>
      <c r="Z33" s="200"/>
      <c r="AA33" s="199">
        <v>36</v>
      </c>
      <c r="AB33" s="200"/>
      <c r="AC33" s="199">
        <f>Y33-AA33</f>
        <v>36</v>
      </c>
      <c r="AD33" s="200"/>
      <c r="AE33" s="199"/>
      <c r="AF33" s="305"/>
      <c r="AG33" s="199">
        <f>W33-Y33</f>
        <v>144</v>
      </c>
      <c r="AH33" s="201"/>
      <c r="AI33" s="202"/>
      <c r="AJ33" s="200"/>
      <c r="AK33" s="199" t="s">
        <v>132</v>
      </c>
      <c r="AL33" s="200"/>
      <c r="AM33" s="199"/>
      <c r="AN33" s="200"/>
      <c r="AO33" s="199"/>
      <c r="AP33" s="201"/>
      <c r="AQ33" s="202">
        <v>2.5</v>
      </c>
      <c r="AR33" s="200"/>
      <c r="AS33" s="199">
        <v>1.5</v>
      </c>
      <c r="AT33" s="200"/>
      <c r="AU33" s="204"/>
      <c r="AV33" s="199"/>
      <c r="AW33" s="205"/>
      <c r="AX33" s="206"/>
      <c r="AY33" s="215"/>
      <c r="AZ33" s="215"/>
      <c r="BA33" s="207"/>
      <c r="BB33" s="207"/>
      <c r="BC33" s="203"/>
      <c r="BD33" s="203"/>
      <c r="BE33" s="203"/>
      <c r="BF33" s="203"/>
      <c r="BH33" s="59"/>
      <c r="BI33" s="59"/>
    </row>
    <row r="34" spans="1:61" s="60" customFormat="1" ht="17.25" customHeight="1">
      <c r="A34" s="231"/>
      <c r="B34" s="231"/>
      <c r="C34" s="232"/>
      <c r="D34" s="177">
        <v>7</v>
      </c>
      <c r="E34" s="408" t="s">
        <v>129</v>
      </c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11" t="s">
        <v>143</v>
      </c>
      <c r="S34" s="412"/>
      <c r="T34" s="413"/>
      <c r="U34" s="310">
        <v>12</v>
      </c>
      <c r="V34" s="306"/>
      <c r="W34" s="208">
        <f t="shared" si="2"/>
        <v>432</v>
      </c>
      <c r="X34" s="209"/>
      <c r="Y34" s="202"/>
      <c r="Z34" s="200"/>
      <c r="AA34" s="199"/>
      <c r="AB34" s="200"/>
      <c r="AC34" s="199"/>
      <c r="AD34" s="200"/>
      <c r="AE34" s="199"/>
      <c r="AF34" s="305"/>
      <c r="AG34" s="199">
        <f>W34-Y34</f>
        <v>432</v>
      </c>
      <c r="AH34" s="201"/>
      <c r="AI34" s="202"/>
      <c r="AJ34" s="200"/>
      <c r="AK34" s="199" t="s">
        <v>145</v>
      </c>
      <c r="AL34" s="200"/>
      <c r="AM34" s="199"/>
      <c r="AN34" s="200"/>
      <c r="AO34" s="199"/>
      <c r="AP34" s="201"/>
      <c r="AQ34" s="202"/>
      <c r="AR34" s="200"/>
      <c r="AS34" s="199"/>
      <c r="AT34" s="200"/>
      <c r="AU34" s="204"/>
      <c r="AV34" s="199"/>
      <c r="AW34" s="468"/>
      <c r="AX34" s="469"/>
      <c r="AY34" s="206"/>
      <c r="AZ34" s="206"/>
      <c r="BA34" s="207"/>
      <c r="BB34" s="207"/>
      <c r="BC34" s="203"/>
      <c r="BD34" s="203"/>
      <c r="BE34" s="203"/>
      <c r="BF34" s="203"/>
      <c r="BH34" s="59"/>
      <c r="BI34" s="59"/>
    </row>
    <row r="35" spans="1:61" s="60" customFormat="1" ht="17.25" customHeight="1">
      <c r="A35" s="231"/>
      <c r="B35" s="231"/>
      <c r="C35" s="232"/>
      <c r="D35" s="177">
        <v>8</v>
      </c>
      <c r="E35" s="408" t="s">
        <v>133</v>
      </c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11" t="s">
        <v>144</v>
      </c>
      <c r="S35" s="412"/>
      <c r="T35" s="413"/>
      <c r="U35" s="310">
        <v>21</v>
      </c>
      <c r="V35" s="306"/>
      <c r="W35" s="208">
        <f t="shared" si="2"/>
        <v>756</v>
      </c>
      <c r="X35" s="209"/>
      <c r="Y35" s="202"/>
      <c r="Z35" s="200"/>
      <c r="AA35" s="199"/>
      <c r="AB35" s="200"/>
      <c r="AC35" s="199"/>
      <c r="AD35" s="200"/>
      <c r="AE35" s="199"/>
      <c r="AF35" s="305"/>
      <c r="AG35" s="199">
        <f>W35-Y35</f>
        <v>756</v>
      </c>
      <c r="AH35" s="201"/>
      <c r="AI35" s="202"/>
      <c r="AJ35" s="200"/>
      <c r="AK35" s="199"/>
      <c r="AL35" s="200"/>
      <c r="AM35" s="199"/>
      <c r="AN35" s="200"/>
      <c r="AO35" s="199"/>
      <c r="AP35" s="201"/>
      <c r="AQ35" s="202"/>
      <c r="AR35" s="200"/>
      <c r="AS35" s="199"/>
      <c r="AT35" s="200"/>
      <c r="AU35" s="204"/>
      <c r="AV35" s="199"/>
      <c r="AW35" s="468"/>
      <c r="AX35" s="469"/>
      <c r="AY35" s="206"/>
      <c r="AZ35" s="206"/>
      <c r="BA35" s="207"/>
      <c r="BB35" s="207"/>
      <c r="BC35" s="203"/>
      <c r="BD35" s="203"/>
      <c r="BE35" s="203"/>
      <c r="BF35" s="203"/>
      <c r="BH35" s="59"/>
      <c r="BI35" s="59"/>
    </row>
    <row r="36" spans="1:61" s="60" customFormat="1" ht="17.25" customHeight="1" thickBot="1">
      <c r="A36" s="231"/>
      <c r="B36" s="231"/>
      <c r="C36" s="232"/>
      <c r="D36" s="177"/>
      <c r="E36" s="307" t="s">
        <v>76</v>
      </c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9"/>
      <c r="U36" s="311">
        <f>SUM(U28:V35)</f>
        <v>46</v>
      </c>
      <c r="V36" s="312"/>
      <c r="W36" s="312">
        <f>SUM(W28:X35)</f>
        <v>1656</v>
      </c>
      <c r="X36" s="452"/>
      <c r="Y36" s="310">
        <f>SUM(Y28:Z35)</f>
        <v>174</v>
      </c>
      <c r="Z36" s="306"/>
      <c r="AA36" s="208">
        <f>SUM(AA28:AB35)</f>
        <v>121</v>
      </c>
      <c r="AB36" s="306"/>
      <c r="AC36" s="208">
        <f>SUM(AC28:AD35)</f>
        <v>53</v>
      </c>
      <c r="AD36" s="306"/>
      <c r="AE36" s="208">
        <f>SUM(AE28:AF35)</f>
        <v>0</v>
      </c>
      <c r="AF36" s="306"/>
      <c r="AG36" s="208">
        <f>SUM(AG28:AH35)</f>
        <v>1482</v>
      </c>
      <c r="AH36" s="209"/>
      <c r="AI36" s="310">
        <v>2</v>
      </c>
      <c r="AJ36" s="306"/>
      <c r="AK36" s="208" t="s">
        <v>152</v>
      </c>
      <c r="AL36" s="306"/>
      <c r="AM36" s="208">
        <v>0</v>
      </c>
      <c r="AN36" s="306"/>
      <c r="AO36" s="208">
        <v>0</v>
      </c>
      <c r="AP36" s="209"/>
      <c r="AQ36" s="310">
        <f>SUM(AQ28:AR35)</f>
        <v>4.5</v>
      </c>
      <c r="AR36" s="306"/>
      <c r="AS36" s="208">
        <f>SUM(AS28:AT35)</f>
        <v>5.2</v>
      </c>
      <c r="AT36" s="306"/>
      <c r="AU36" s="208"/>
      <c r="AV36" s="361"/>
      <c r="AW36" s="214"/>
      <c r="AX36" s="215"/>
      <c r="AY36" s="206"/>
      <c r="AZ36" s="206"/>
      <c r="BA36" s="207"/>
      <c r="BB36" s="207"/>
      <c r="BC36" s="203"/>
      <c r="BD36" s="203"/>
      <c r="BE36" s="203"/>
      <c r="BF36" s="203"/>
      <c r="BH36" s="59"/>
      <c r="BI36" s="59"/>
    </row>
    <row r="37" spans="1:61" s="60" customFormat="1" ht="17.25" customHeight="1" thickBot="1" thickTop="1">
      <c r="A37" s="231"/>
      <c r="B37" s="231"/>
      <c r="C37" s="232"/>
      <c r="D37" s="449" t="s">
        <v>117</v>
      </c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1"/>
      <c r="AW37" s="214"/>
      <c r="AX37" s="215"/>
      <c r="AY37" s="206"/>
      <c r="AZ37" s="206"/>
      <c r="BA37" s="207"/>
      <c r="BB37" s="207"/>
      <c r="BC37" s="203"/>
      <c r="BD37" s="203"/>
      <c r="BE37" s="203"/>
      <c r="BF37" s="203"/>
      <c r="BH37" s="59"/>
      <c r="BI37" s="59"/>
    </row>
    <row r="38" spans="1:61" s="60" customFormat="1" ht="17.25" customHeight="1" thickTop="1">
      <c r="A38" s="231"/>
      <c r="B38" s="231"/>
      <c r="C38" s="232"/>
      <c r="D38" s="313" t="s">
        <v>118</v>
      </c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5"/>
      <c r="AW38" s="214"/>
      <c r="AX38" s="215"/>
      <c r="AY38" s="206"/>
      <c r="AZ38" s="206"/>
      <c r="BA38" s="207"/>
      <c r="BB38" s="207"/>
      <c r="BC38" s="203"/>
      <c r="BD38" s="203"/>
      <c r="BE38" s="203"/>
      <c r="BF38" s="203"/>
      <c r="BH38" s="59"/>
      <c r="BI38" s="59"/>
    </row>
    <row r="39" spans="1:61" s="60" customFormat="1" ht="17.25" customHeight="1">
      <c r="A39" s="231"/>
      <c r="B39" s="231"/>
      <c r="C39" s="232"/>
      <c r="D39" s="177">
        <v>9</v>
      </c>
      <c r="E39" s="408" t="s">
        <v>83</v>
      </c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10"/>
      <c r="R39" s="411" t="s">
        <v>97</v>
      </c>
      <c r="S39" s="412"/>
      <c r="T39" s="413"/>
      <c r="U39" s="310">
        <v>3</v>
      </c>
      <c r="V39" s="306"/>
      <c r="W39" s="208">
        <f>U39*36</f>
        <v>108</v>
      </c>
      <c r="X39" s="209"/>
      <c r="Y39" s="202">
        <v>72</v>
      </c>
      <c r="Z39" s="200"/>
      <c r="AA39" s="199"/>
      <c r="AB39" s="200"/>
      <c r="AC39" s="199">
        <v>72</v>
      </c>
      <c r="AD39" s="200"/>
      <c r="AE39" s="199"/>
      <c r="AF39" s="305"/>
      <c r="AG39" s="199">
        <v>36</v>
      </c>
      <c r="AH39" s="201"/>
      <c r="AI39" s="202"/>
      <c r="AJ39" s="200"/>
      <c r="AK39" s="199">
        <v>10</v>
      </c>
      <c r="AL39" s="200"/>
      <c r="AM39" s="199"/>
      <c r="AN39" s="200"/>
      <c r="AO39" s="199"/>
      <c r="AP39" s="201"/>
      <c r="AQ39" s="202">
        <v>2</v>
      </c>
      <c r="AR39" s="200"/>
      <c r="AS39" s="199">
        <v>2</v>
      </c>
      <c r="AT39" s="200"/>
      <c r="AU39" s="204"/>
      <c r="AV39" s="199"/>
      <c r="AW39" s="205"/>
      <c r="AX39" s="206"/>
      <c r="AY39" s="206"/>
      <c r="AZ39" s="206"/>
      <c r="BA39" s="207"/>
      <c r="BB39" s="207"/>
      <c r="BC39" s="203"/>
      <c r="BD39" s="203"/>
      <c r="BE39" s="203"/>
      <c r="BF39" s="203"/>
      <c r="BH39" s="59"/>
      <c r="BI39" s="59"/>
    </row>
    <row r="40" spans="1:61" s="60" customFormat="1" ht="15.75" customHeight="1">
      <c r="A40" s="228"/>
      <c r="B40" s="228"/>
      <c r="C40" s="229"/>
      <c r="D40" s="177">
        <v>10</v>
      </c>
      <c r="E40" s="408" t="s">
        <v>140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10"/>
      <c r="R40" s="411" t="s">
        <v>98</v>
      </c>
      <c r="S40" s="412"/>
      <c r="T40" s="413"/>
      <c r="U40" s="310">
        <f>7.5+2.5</f>
        <v>10</v>
      </c>
      <c r="V40" s="306"/>
      <c r="W40" s="208">
        <f>U40*36</f>
        <v>360</v>
      </c>
      <c r="X40" s="209"/>
      <c r="Y40" s="202">
        <f>81+45</f>
        <v>126</v>
      </c>
      <c r="Z40" s="200"/>
      <c r="AA40" s="199">
        <f>27+18</f>
        <v>45</v>
      </c>
      <c r="AB40" s="200"/>
      <c r="AC40" s="199">
        <f>18+0</f>
        <v>18</v>
      </c>
      <c r="AD40" s="200"/>
      <c r="AE40" s="199">
        <f>36+27</f>
        <v>63</v>
      </c>
      <c r="AF40" s="305"/>
      <c r="AG40" s="199">
        <f>W40-Y40</f>
        <v>234</v>
      </c>
      <c r="AH40" s="201"/>
      <c r="AI40" s="202">
        <v>9</v>
      </c>
      <c r="AJ40" s="200"/>
      <c r="AK40" s="199" t="s">
        <v>80</v>
      </c>
      <c r="AL40" s="200"/>
      <c r="AM40" s="199">
        <v>10</v>
      </c>
      <c r="AN40" s="200"/>
      <c r="AO40" s="199"/>
      <c r="AP40" s="201"/>
      <c r="AQ40" s="202">
        <f>3.5+0</f>
        <v>3.5</v>
      </c>
      <c r="AR40" s="200"/>
      <c r="AS40" s="199">
        <f>1+2.5</f>
        <v>3.5</v>
      </c>
      <c r="AT40" s="200"/>
      <c r="AU40" s="204"/>
      <c r="AV40" s="204"/>
      <c r="AW40" s="401"/>
      <c r="AX40" s="402"/>
      <c r="AY40" s="210"/>
      <c r="AZ40" s="210"/>
      <c r="BA40" s="211"/>
      <c r="BB40" s="211"/>
      <c r="BC40" s="203"/>
      <c r="BD40" s="203"/>
      <c r="BE40" s="203"/>
      <c r="BF40" s="203"/>
      <c r="BH40" s="59"/>
      <c r="BI40" s="59"/>
    </row>
    <row r="41" spans="1:61" s="60" customFormat="1" ht="15" customHeight="1">
      <c r="A41" s="228"/>
      <c r="B41" s="228"/>
      <c r="C41" s="229"/>
      <c r="D41" s="177">
        <v>11</v>
      </c>
      <c r="E41" s="408" t="s">
        <v>94</v>
      </c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10"/>
      <c r="R41" s="411" t="s">
        <v>99</v>
      </c>
      <c r="S41" s="412"/>
      <c r="T41" s="413"/>
      <c r="U41" s="310">
        <v>5</v>
      </c>
      <c r="V41" s="306"/>
      <c r="W41" s="208">
        <f>U41*36</f>
        <v>180</v>
      </c>
      <c r="X41" s="209"/>
      <c r="Y41" s="456">
        <v>72</v>
      </c>
      <c r="Z41" s="457"/>
      <c r="AA41" s="199">
        <v>54</v>
      </c>
      <c r="AB41" s="200"/>
      <c r="AC41" s="199"/>
      <c r="AD41" s="200"/>
      <c r="AE41" s="199">
        <v>18</v>
      </c>
      <c r="AF41" s="305"/>
      <c r="AG41" s="199">
        <f>W41-Y41</f>
        <v>108</v>
      </c>
      <c r="AH41" s="201"/>
      <c r="AI41" s="202">
        <v>9</v>
      </c>
      <c r="AJ41" s="200"/>
      <c r="AK41" s="199"/>
      <c r="AL41" s="200"/>
      <c r="AM41" s="199"/>
      <c r="AN41" s="200"/>
      <c r="AO41" s="199"/>
      <c r="AP41" s="201"/>
      <c r="AQ41" s="202">
        <v>4</v>
      </c>
      <c r="AR41" s="200"/>
      <c r="AS41" s="199"/>
      <c r="AT41" s="200"/>
      <c r="AU41" s="204"/>
      <c r="AV41" s="199"/>
      <c r="AW41" s="205"/>
      <c r="AX41" s="206"/>
      <c r="AY41" s="206"/>
      <c r="AZ41" s="206"/>
      <c r="BA41" s="207"/>
      <c r="BB41" s="207"/>
      <c r="BC41" s="203"/>
      <c r="BD41" s="203"/>
      <c r="BE41" s="203"/>
      <c r="BF41" s="203"/>
      <c r="BH41" s="59"/>
      <c r="BI41" s="59"/>
    </row>
    <row r="42" spans="1:61" s="60" customFormat="1" ht="15" customHeight="1">
      <c r="A42" s="228"/>
      <c r="B42" s="228"/>
      <c r="C42" s="229"/>
      <c r="D42" s="177">
        <v>12</v>
      </c>
      <c r="E42" s="408" t="s">
        <v>82</v>
      </c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10"/>
      <c r="R42" s="411" t="s">
        <v>100</v>
      </c>
      <c r="S42" s="412"/>
      <c r="T42" s="413"/>
      <c r="U42" s="310">
        <v>4.5</v>
      </c>
      <c r="V42" s="306"/>
      <c r="W42" s="208">
        <f>U42*36</f>
        <v>162</v>
      </c>
      <c r="X42" s="209"/>
      <c r="Y42" s="202">
        <f>2.5*18</f>
        <v>45</v>
      </c>
      <c r="Z42" s="200"/>
      <c r="AA42" s="199">
        <v>18</v>
      </c>
      <c r="AB42" s="200"/>
      <c r="AC42" s="199"/>
      <c r="AD42" s="200"/>
      <c r="AE42" s="199">
        <f>Y42-AA42-AC42</f>
        <v>27</v>
      </c>
      <c r="AF42" s="305"/>
      <c r="AG42" s="199">
        <f>W42-Y42</f>
        <v>117</v>
      </c>
      <c r="AH42" s="201"/>
      <c r="AI42" s="202">
        <v>10</v>
      </c>
      <c r="AJ42" s="200"/>
      <c r="AK42" s="199"/>
      <c r="AL42" s="200"/>
      <c r="AM42" s="199"/>
      <c r="AN42" s="200"/>
      <c r="AO42" s="199"/>
      <c r="AP42" s="201"/>
      <c r="AQ42" s="202"/>
      <c r="AR42" s="200"/>
      <c r="AS42" s="199">
        <v>2.5</v>
      </c>
      <c r="AT42" s="200"/>
      <c r="AU42" s="204"/>
      <c r="AV42" s="199"/>
      <c r="AW42" s="205"/>
      <c r="AX42" s="206"/>
      <c r="AY42" s="206"/>
      <c r="AZ42" s="206"/>
      <c r="BA42" s="207"/>
      <c r="BB42" s="207"/>
      <c r="BC42" s="203"/>
      <c r="BD42" s="203"/>
      <c r="BE42" s="203"/>
      <c r="BF42" s="203"/>
      <c r="BH42" s="59"/>
      <c r="BI42" s="59"/>
    </row>
    <row r="43" spans="1:61" s="60" customFormat="1" ht="15" customHeight="1">
      <c r="A43" s="228"/>
      <c r="B43" s="228"/>
      <c r="C43" s="229"/>
      <c r="D43" s="177">
        <v>13</v>
      </c>
      <c r="E43" s="453" t="s">
        <v>147</v>
      </c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5"/>
      <c r="R43" s="411" t="s">
        <v>101</v>
      </c>
      <c r="S43" s="412"/>
      <c r="T43" s="413"/>
      <c r="U43" s="310">
        <v>11</v>
      </c>
      <c r="V43" s="306"/>
      <c r="W43" s="208">
        <f>U43*36</f>
        <v>396</v>
      </c>
      <c r="X43" s="209"/>
      <c r="Y43" s="202">
        <f>(AQ43+AS43)*18</f>
        <v>171</v>
      </c>
      <c r="Z43" s="200"/>
      <c r="AA43" s="199">
        <v>45</v>
      </c>
      <c r="AB43" s="200"/>
      <c r="AC43" s="199">
        <f>Y43-AA43</f>
        <v>126</v>
      </c>
      <c r="AD43" s="200"/>
      <c r="AE43" s="199"/>
      <c r="AF43" s="305"/>
      <c r="AG43" s="199">
        <f>W43-Y43</f>
        <v>225</v>
      </c>
      <c r="AH43" s="201"/>
      <c r="AI43" s="202">
        <v>9</v>
      </c>
      <c r="AJ43" s="200"/>
      <c r="AK43" s="199">
        <v>10</v>
      </c>
      <c r="AL43" s="200"/>
      <c r="AM43" s="199"/>
      <c r="AN43" s="200"/>
      <c r="AO43" s="199"/>
      <c r="AP43" s="201"/>
      <c r="AQ43" s="202">
        <v>4</v>
      </c>
      <c r="AR43" s="200"/>
      <c r="AS43" s="199">
        <v>5.5</v>
      </c>
      <c r="AT43" s="200"/>
      <c r="AU43" s="204"/>
      <c r="AV43" s="199"/>
      <c r="AW43" s="205"/>
      <c r="AX43" s="206"/>
      <c r="AY43" s="206"/>
      <c r="AZ43" s="206"/>
      <c r="BA43" s="207"/>
      <c r="BB43" s="207"/>
      <c r="BC43" s="203"/>
      <c r="BD43" s="203"/>
      <c r="BE43" s="203"/>
      <c r="BF43" s="203"/>
      <c r="BH43" s="59"/>
      <c r="BI43" s="59"/>
    </row>
    <row r="44" spans="1:61" s="60" customFormat="1" ht="17.25" customHeight="1">
      <c r="A44" s="228"/>
      <c r="B44" s="228"/>
      <c r="C44" s="229"/>
      <c r="D44" s="177"/>
      <c r="E44" s="307" t="s">
        <v>76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9"/>
      <c r="U44" s="311">
        <f>SUM(U39:V43)</f>
        <v>33.5</v>
      </c>
      <c r="V44" s="312"/>
      <c r="W44" s="312">
        <f>SUM(W39:X43)</f>
        <v>1206</v>
      </c>
      <c r="X44" s="452"/>
      <c r="Y44" s="311">
        <f>SUM(Y39:Z43)</f>
        <v>486</v>
      </c>
      <c r="Z44" s="312"/>
      <c r="AA44" s="208">
        <f>SUM(AA39:AB43)</f>
        <v>162</v>
      </c>
      <c r="AB44" s="306"/>
      <c r="AC44" s="208">
        <f>SUM(AC39:AD43)</f>
        <v>216</v>
      </c>
      <c r="AD44" s="306"/>
      <c r="AE44" s="208">
        <f>SUM(AE39:AF43)</f>
        <v>108</v>
      </c>
      <c r="AF44" s="306"/>
      <c r="AG44" s="312">
        <f>SUM(AG39:AH43)</f>
        <v>720</v>
      </c>
      <c r="AH44" s="452"/>
      <c r="AI44" s="310">
        <v>4</v>
      </c>
      <c r="AJ44" s="306"/>
      <c r="AK44" s="208" t="s">
        <v>125</v>
      </c>
      <c r="AL44" s="306"/>
      <c r="AM44" s="208">
        <v>1</v>
      </c>
      <c r="AN44" s="306"/>
      <c r="AO44" s="208"/>
      <c r="AP44" s="209"/>
      <c r="AQ44" s="311">
        <f>SUM(AQ39:AR43)</f>
        <v>13.5</v>
      </c>
      <c r="AR44" s="312"/>
      <c r="AS44" s="208">
        <f>SUM(AS39:AT43)</f>
        <v>13.5</v>
      </c>
      <c r="AT44" s="306"/>
      <c r="AU44" s="208"/>
      <c r="AV44" s="361"/>
      <c r="AW44" s="214"/>
      <c r="AX44" s="215"/>
      <c r="AY44" s="206"/>
      <c r="AZ44" s="206"/>
      <c r="BA44" s="207"/>
      <c r="BB44" s="207"/>
      <c r="BC44" s="203"/>
      <c r="BD44" s="203"/>
      <c r="BE44" s="203"/>
      <c r="BF44" s="203"/>
      <c r="BH44" s="59"/>
      <c r="BI44" s="59"/>
    </row>
    <row r="45" spans="1:61" s="60" customFormat="1" ht="17.25" customHeight="1">
      <c r="A45" s="228"/>
      <c r="B45" s="228"/>
      <c r="C45" s="229"/>
      <c r="D45" s="398" t="s">
        <v>119</v>
      </c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9"/>
      <c r="AW45" s="214"/>
      <c r="AX45" s="215"/>
      <c r="AY45" s="206"/>
      <c r="AZ45" s="206"/>
      <c r="BA45" s="207"/>
      <c r="BB45" s="207"/>
      <c r="BC45" s="203"/>
      <c r="BD45" s="203"/>
      <c r="BE45" s="203"/>
      <c r="BF45" s="203"/>
      <c r="BH45" s="59"/>
      <c r="BI45" s="59"/>
    </row>
    <row r="46" spans="1:61" s="60" customFormat="1" ht="17.25" customHeight="1">
      <c r="A46" s="89"/>
      <c r="B46" s="89"/>
      <c r="C46" s="90"/>
      <c r="D46" s="177">
        <v>15</v>
      </c>
      <c r="E46" s="408" t="s">
        <v>96</v>
      </c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11" t="s">
        <v>91</v>
      </c>
      <c r="S46" s="412"/>
      <c r="T46" s="413"/>
      <c r="U46" s="310">
        <v>6</v>
      </c>
      <c r="V46" s="306"/>
      <c r="W46" s="208">
        <f>U46*36</f>
        <v>216</v>
      </c>
      <c r="X46" s="209"/>
      <c r="Y46" s="202">
        <v>72</v>
      </c>
      <c r="Z46" s="200"/>
      <c r="AA46" s="199">
        <v>27</v>
      </c>
      <c r="AB46" s="200"/>
      <c r="AC46" s="199"/>
      <c r="AD46" s="200"/>
      <c r="AE46" s="199">
        <f>Y46-AA46-AC46</f>
        <v>45</v>
      </c>
      <c r="AF46" s="305"/>
      <c r="AG46" s="199">
        <f>W46-Y46</f>
        <v>144</v>
      </c>
      <c r="AH46" s="201"/>
      <c r="AI46" s="202"/>
      <c r="AJ46" s="200"/>
      <c r="AK46" s="199" t="s">
        <v>79</v>
      </c>
      <c r="AL46" s="200"/>
      <c r="AM46" s="199"/>
      <c r="AN46" s="200"/>
      <c r="AO46" s="199">
        <v>9</v>
      </c>
      <c r="AP46" s="201"/>
      <c r="AQ46" s="202">
        <v>4</v>
      </c>
      <c r="AR46" s="200"/>
      <c r="AS46" s="199"/>
      <c r="AT46" s="200"/>
      <c r="AU46" s="204"/>
      <c r="AV46" s="199"/>
      <c r="AW46" s="205"/>
      <c r="AX46" s="206"/>
      <c r="AY46" s="206"/>
      <c r="AZ46" s="206"/>
      <c r="BA46" s="207"/>
      <c r="BB46" s="207"/>
      <c r="BC46" s="203"/>
      <c r="BD46" s="203"/>
      <c r="BE46" s="203"/>
      <c r="BF46" s="203"/>
      <c r="BH46" s="59"/>
      <c r="BI46" s="59"/>
    </row>
    <row r="47" spans="1:61" s="60" customFormat="1" ht="17.25" customHeight="1">
      <c r="A47" s="228"/>
      <c r="B47" s="228"/>
      <c r="C47" s="229"/>
      <c r="D47" s="177">
        <v>17</v>
      </c>
      <c r="E47" s="408" t="s">
        <v>90</v>
      </c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10"/>
      <c r="R47" s="411" t="s">
        <v>92</v>
      </c>
      <c r="S47" s="412"/>
      <c r="T47" s="413"/>
      <c r="U47" s="310">
        <v>4</v>
      </c>
      <c r="V47" s="306"/>
      <c r="W47" s="208">
        <f>U47*36</f>
        <v>144</v>
      </c>
      <c r="X47" s="209"/>
      <c r="Y47" s="202">
        <v>72</v>
      </c>
      <c r="Z47" s="200"/>
      <c r="AA47" s="199">
        <v>36</v>
      </c>
      <c r="AB47" s="200"/>
      <c r="AC47" s="199"/>
      <c r="AD47" s="200"/>
      <c r="AE47" s="199">
        <v>36</v>
      </c>
      <c r="AF47" s="200"/>
      <c r="AG47" s="199">
        <f>W47-Y47</f>
        <v>72</v>
      </c>
      <c r="AH47" s="201"/>
      <c r="AI47" s="202"/>
      <c r="AJ47" s="200"/>
      <c r="AK47" s="199">
        <v>10</v>
      </c>
      <c r="AL47" s="200"/>
      <c r="AM47" s="199"/>
      <c r="AN47" s="200"/>
      <c r="AO47" s="199"/>
      <c r="AP47" s="201"/>
      <c r="AQ47" s="202"/>
      <c r="AR47" s="200"/>
      <c r="AS47" s="199">
        <v>4</v>
      </c>
      <c r="AT47" s="200"/>
      <c r="AU47" s="199"/>
      <c r="AV47" s="201"/>
      <c r="AW47" s="205"/>
      <c r="AX47" s="206"/>
      <c r="AY47" s="206"/>
      <c r="AZ47" s="206"/>
      <c r="BA47" s="207"/>
      <c r="BB47" s="207"/>
      <c r="BC47" s="203"/>
      <c r="BD47" s="203"/>
      <c r="BE47" s="203"/>
      <c r="BF47" s="203"/>
      <c r="BH47" s="59"/>
      <c r="BI47" s="59"/>
    </row>
    <row r="48" spans="1:61" s="60" customFormat="1" ht="17.25" customHeight="1">
      <c r="A48" s="228"/>
      <c r="B48" s="228"/>
      <c r="C48" s="229"/>
      <c r="D48" s="177">
        <v>18</v>
      </c>
      <c r="E48" s="408" t="s">
        <v>93</v>
      </c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10"/>
      <c r="R48" s="411" t="s">
        <v>124</v>
      </c>
      <c r="S48" s="412"/>
      <c r="T48" s="413"/>
      <c r="U48" s="310">
        <v>5</v>
      </c>
      <c r="V48" s="306"/>
      <c r="W48" s="208">
        <f>U48*36</f>
        <v>180</v>
      </c>
      <c r="X48" s="209"/>
      <c r="Y48" s="202">
        <v>68</v>
      </c>
      <c r="Z48" s="200"/>
      <c r="AA48" s="463">
        <v>50</v>
      </c>
      <c r="AB48" s="464"/>
      <c r="AC48" s="199">
        <v>18</v>
      </c>
      <c r="AD48" s="200"/>
      <c r="AE48" s="199"/>
      <c r="AF48" s="305"/>
      <c r="AG48" s="199">
        <f>W48-Y48</f>
        <v>112</v>
      </c>
      <c r="AH48" s="201"/>
      <c r="AI48" s="202"/>
      <c r="AJ48" s="200"/>
      <c r="AK48" s="460" t="s">
        <v>78</v>
      </c>
      <c r="AL48" s="461"/>
      <c r="AM48" s="199"/>
      <c r="AN48" s="200"/>
      <c r="AO48" s="199"/>
      <c r="AP48" s="201"/>
      <c r="AQ48" s="202">
        <v>2</v>
      </c>
      <c r="AR48" s="200"/>
      <c r="AS48" s="199">
        <v>1.8</v>
      </c>
      <c r="AT48" s="200"/>
      <c r="AU48" s="199"/>
      <c r="AV48" s="305"/>
      <c r="AW48" s="205"/>
      <c r="AX48" s="206"/>
      <c r="AY48" s="206"/>
      <c r="AZ48" s="206"/>
      <c r="BA48" s="207"/>
      <c r="BB48" s="207"/>
      <c r="BC48" s="203"/>
      <c r="BD48" s="203"/>
      <c r="BE48" s="203"/>
      <c r="BF48" s="203"/>
      <c r="BH48" s="59"/>
      <c r="BI48" s="59"/>
    </row>
    <row r="49" spans="1:61" s="60" customFormat="1" ht="17.25" customHeight="1" thickBot="1">
      <c r="A49" s="228"/>
      <c r="B49" s="228"/>
      <c r="C49" s="229"/>
      <c r="D49" s="177"/>
      <c r="E49" s="307" t="s">
        <v>76</v>
      </c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9"/>
      <c r="U49" s="414">
        <f>SUM(U46:V48)</f>
        <v>15</v>
      </c>
      <c r="V49" s="383"/>
      <c r="W49" s="383">
        <f>SUM(W46:X48)</f>
        <v>540</v>
      </c>
      <c r="X49" s="384"/>
      <c r="Y49" s="414">
        <f>SUM(Y46:Z48)</f>
        <v>212</v>
      </c>
      <c r="Z49" s="383"/>
      <c r="AA49" s="208">
        <f>SUM(AA46:AB48)</f>
        <v>113</v>
      </c>
      <c r="AB49" s="306"/>
      <c r="AC49" s="208">
        <f>SUM(AC46:AD48)</f>
        <v>18</v>
      </c>
      <c r="AD49" s="306"/>
      <c r="AE49" s="208">
        <f>SUM(AE46:AF48)</f>
        <v>81</v>
      </c>
      <c r="AF49" s="306"/>
      <c r="AG49" s="383">
        <f>SUM(AG46:AH48)</f>
        <v>328</v>
      </c>
      <c r="AH49" s="384"/>
      <c r="AI49" s="310"/>
      <c r="AJ49" s="306"/>
      <c r="AK49" s="208" t="s">
        <v>108</v>
      </c>
      <c r="AL49" s="306"/>
      <c r="AM49" s="208">
        <v>0</v>
      </c>
      <c r="AN49" s="306"/>
      <c r="AO49" s="208">
        <v>1</v>
      </c>
      <c r="AP49" s="209"/>
      <c r="AQ49" s="414">
        <f>SUM(AQ46:AR48)</f>
        <v>6</v>
      </c>
      <c r="AR49" s="383"/>
      <c r="AS49" s="208">
        <f>SUM(AS46:AT48)</f>
        <v>5.8</v>
      </c>
      <c r="AT49" s="306"/>
      <c r="AU49" s="208"/>
      <c r="AV49" s="361"/>
      <c r="AW49" s="214"/>
      <c r="AX49" s="215"/>
      <c r="AY49" s="206"/>
      <c r="AZ49" s="206"/>
      <c r="BA49" s="207"/>
      <c r="BB49" s="207"/>
      <c r="BC49" s="203"/>
      <c r="BD49" s="203"/>
      <c r="BE49" s="203"/>
      <c r="BF49" s="203"/>
      <c r="BH49" s="59"/>
      <c r="BI49" s="59"/>
    </row>
    <row r="50" spans="1:61" s="60" customFormat="1" ht="17.25" customHeight="1" thickBot="1" thickTop="1">
      <c r="A50" s="228"/>
      <c r="B50" s="228"/>
      <c r="C50" s="229"/>
      <c r="D50" s="15"/>
      <c r="E50" s="403" t="s">
        <v>65</v>
      </c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5"/>
      <c r="U50" s="406">
        <f>U36+U44+U49</f>
        <v>94.5</v>
      </c>
      <c r="V50" s="407"/>
      <c r="W50" s="407">
        <f>W36+W44+W49</f>
        <v>3402</v>
      </c>
      <c r="X50" s="415"/>
      <c r="Y50" s="406">
        <f>Y36+Y44+Y49</f>
        <v>872</v>
      </c>
      <c r="Z50" s="407"/>
      <c r="AA50" s="407">
        <f>AA36+AA44+AA49</f>
        <v>396</v>
      </c>
      <c r="AB50" s="407"/>
      <c r="AC50" s="407">
        <f>AC36+AC44+AC49</f>
        <v>287</v>
      </c>
      <c r="AD50" s="407"/>
      <c r="AE50" s="407">
        <f>AE36+AE44+AE49</f>
        <v>189</v>
      </c>
      <c r="AF50" s="407"/>
      <c r="AG50" s="407">
        <f>AG36+AG44+AG49</f>
        <v>2530</v>
      </c>
      <c r="AH50" s="415"/>
      <c r="AI50" s="406">
        <f>AI36+AI44+AI49</f>
        <v>6</v>
      </c>
      <c r="AJ50" s="407"/>
      <c r="AK50" s="430" t="s">
        <v>150</v>
      </c>
      <c r="AL50" s="462"/>
      <c r="AM50" s="407">
        <f>AM36+AM44+AM49</f>
        <v>1</v>
      </c>
      <c r="AN50" s="407"/>
      <c r="AO50" s="407">
        <f>AO36+AO44+AO49</f>
        <v>1</v>
      </c>
      <c r="AP50" s="415"/>
      <c r="AQ50" s="406">
        <f>AQ36+AQ44+AQ49</f>
        <v>24</v>
      </c>
      <c r="AR50" s="407"/>
      <c r="AS50" s="407">
        <f>AS36+AS44+AS49</f>
        <v>24.5</v>
      </c>
      <c r="AT50" s="407"/>
      <c r="AU50" s="407"/>
      <c r="AV50" s="430"/>
      <c r="AW50" s="205"/>
      <c r="AX50" s="206"/>
      <c r="AY50" s="206"/>
      <c r="AZ50" s="206"/>
      <c r="BA50" s="207"/>
      <c r="BB50" s="207"/>
      <c r="BH50" s="59"/>
      <c r="BI50" s="59"/>
    </row>
    <row r="51" spans="1:61" s="60" customFormat="1" ht="17.25" customHeight="1" thickTop="1">
      <c r="A51" s="59"/>
      <c r="B51" s="59"/>
      <c r="C51" s="59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1"/>
      <c r="AB51" s="423" t="s">
        <v>10</v>
      </c>
      <c r="AC51" s="416" t="s">
        <v>70</v>
      </c>
      <c r="AD51" s="266"/>
      <c r="AE51" s="266"/>
      <c r="AF51" s="266"/>
      <c r="AG51" s="266"/>
      <c r="AH51" s="267"/>
      <c r="AI51" s="265">
        <v>6</v>
      </c>
      <c r="AJ51" s="266"/>
      <c r="AK51" s="266"/>
      <c r="AL51" s="266"/>
      <c r="AM51" s="266"/>
      <c r="AN51" s="266"/>
      <c r="AO51" s="266"/>
      <c r="AP51" s="267"/>
      <c r="AQ51" s="428">
        <v>3</v>
      </c>
      <c r="AR51" s="429"/>
      <c r="AS51" s="360">
        <v>3</v>
      </c>
      <c r="AT51" s="429"/>
      <c r="AU51" s="359"/>
      <c r="AV51" s="360"/>
      <c r="AW51" s="362"/>
      <c r="AX51" s="363"/>
      <c r="AY51" s="175"/>
      <c r="AZ51" s="175"/>
      <c r="BH51" s="59"/>
      <c r="BI51" s="59"/>
    </row>
    <row r="52" spans="1:61" s="60" customFormat="1" ht="17.25" customHeight="1">
      <c r="A52" s="59"/>
      <c r="B52" s="59"/>
      <c r="C52" s="59"/>
      <c r="D52" s="18"/>
      <c r="E52" s="18"/>
      <c r="F52" s="18"/>
      <c r="G52" s="18"/>
      <c r="H52" s="465"/>
      <c r="I52" s="465"/>
      <c r="J52" s="466"/>
      <c r="K52" s="467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80"/>
      <c r="W52" s="180"/>
      <c r="X52" s="180"/>
      <c r="Y52" s="180"/>
      <c r="Z52" s="180"/>
      <c r="AA52" s="181"/>
      <c r="AB52" s="424"/>
      <c r="AC52" s="358" t="s">
        <v>11</v>
      </c>
      <c r="AD52" s="419"/>
      <c r="AE52" s="419"/>
      <c r="AF52" s="419"/>
      <c r="AG52" s="419"/>
      <c r="AH52" s="420"/>
      <c r="AI52" s="418" t="str">
        <f>AK50</f>
        <v>5д+8</v>
      </c>
      <c r="AJ52" s="419"/>
      <c r="AK52" s="419"/>
      <c r="AL52" s="419"/>
      <c r="AM52" s="419"/>
      <c r="AN52" s="419"/>
      <c r="AO52" s="419"/>
      <c r="AP52" s="420"/>
      <c r="AQ52" s="427" t="s">
        <v>149</v>
      </c>
      <c r="AR52" s="357"/>
      <c r="AS52" s="357" t="s">
        <v>81</v>
      </c>
      <c r="AT52" s="357"/>
      <c r="AU52" s="357" t="s">
        <v>146</v>
      </c>
      <c r="AV52" s="358"/>
      <c r="AW52" s="362"/>
      <c r="AX52" s="363"/>
      <c r="AY52" s="175"/>
      <c r="AZ52" s="175"/>
      <c r="BH52" s="59"/>
      <c r="BI52" s="59"/>
    </row>
    <row r="53" spans="1:61" s="60" customFormat="1" ht="17.25" customHeight="1">
      <c r="A53" s="59"/>
      <c r="B53" s="59"/>
      <c r="C53" s="59"/>
      <c r="D53" s="18"/>
      <c r="E53" s="18"/>
      <c r="F53" s="18"/>
      <c r="G53" s="58"/>
      <c r="H53" s="465"/>
      <c r="I53" s="465"/>
      <c r="J53" s="58"/>
      <c r="K53" s="58"/>
      <c r="L53" s="58"/>
      <c r="M53" s="58"/>
      <c r="N53" s="58"/>
      <c r="O53" s="58"/>
      <c r="P53" s="18"/>
      <c r="Q53" s="18"/>
      <c r="R53" s="18"/>
      <c r="S53" s="18"/>
      <c r="T53" s="18"/>
      <c r="U53" s="19"/>
      <c r="V53" s="366"/>
      <c r="W53" s="366"/>
      <c r="X53" s="366"/>
      <c r="Y53" s="366"/>
      <c r="Z53" s="180"/>
      <c r="AA53" s="181"/>
      <c r="AB53" s="424"/>
      <c r="AC53" s="358" t="s">
        <v>12</v>
      </c>
      <c r="AD53" s="419"/>
      <c r="AE53" s="419"/>
      <c r="AF53" s="419"/>
      <c r="AG53" s="419"/>
      <c r="AH53" s="420"/>
      <c r="AI53" s="418">
        <v>1</v>
      </c>
      <c r="AJ53" s="419"/>
      <c r="AK53" s="419"/>
      <c r="AL53" s="419"/>
      <c r="AM53" s="419"/>
      <c r="AN53" s="419"/>
      <c r="AO53" s="419"/>
      <c r="AP53" s="420"/>
      <c r="AQ53" s="418"/>
      <c r="AR53" s="426"/>
      <c r="AS53" s="358">
        <v>1</v>
      </c>
      <c r="AT53" s="426"/>
      <c r="AU53" s="357"/>
      <c r="AV53" s="358"/>
      <c r="AW53" s="362"/>
      <c r="AX53" s="363"/>
      <c r="AY53" s="175"/>
      <c r="AZ53" s="175"/>
      <c r="BH53" s="59"/>
      <c r="BI53" s="59"/>
    </row>
    <row r="54" spans="1:61" s="60" customFormat="1" ht="17.25" customHeight="1" thickBot="1">
      <c r="A54" s="59"/>
      <c r="B54" s="59"/>
      <c r="C54" s="59"/>
      <c r="D54" s="178"/>
      <c r="E54" s="182"/>
      <c r="F54" s="182"/>
      <c r="G54" s="183"/>
      <c r="H54" s="465"/>
      <c r="I54" s="465"/>
      <c r="J54" s="183"/>
      <c r="K54" s="183"/>
      <c r="L54" s="183"/>
      <c r="M54" s="183"/>
      <c r="N54" s="183"/>
      <c r="O54" s="183"/>
      <c r="P54" s="182"/>
      <c r="Q54" s="182"/>
      <c r="R54" s="182"/>
      <c r="S54" s="180"/>
      <c r="T54" s="180"/>
      <c r="U54" s="180"/>
      <c r="V54" s="366"/>
      <c r="W54" s="366"/>
      <c r="X54" s="369"/>
      <c r="Y54" s="369"/>
      <c r="Z54" s="180"/>
      <c r="AA54" s="181"/>
      <c r="AB54" s="425"/>
      <c r="AC54" s="376" t="s">
        <v>7</v>
      </c>
      <c r="AD54" s="376"/>
      <c r="AE54" s="376"/>
      <c r="AF54" s="376"/>
      <c r="AG54" s="376"/>
      <c r="AH54" s="377"/>
      <c r="AI54" s="417">
        <v>1</v>
      </c>
      <c r="AJ54" s="421"/>
      <c r="AK54" s="421"/>
      <c r="AL54" s="421"/>
      <c r="AM54" s="421"/>
      <c r="AN54" s="421"/>
      <c r="AO54" s="421"/>
      <c r="AP54" s="422"/>
      <c r="AQ54" s="417">
        <v>1</v>
      </c>
      <c r="AR54" s="374"/>
      <c r="AS54" s="373"/>
      <c r="AT54" s="374"/>
      <c r="AU54" s="375"/>
      <c r="AV54" s="373"/>
      <c r="AW54" s="362"/>
      <c r="AX54" s="363"/>
      <c r="AY54" s="175"/>
      <c r="AZ54" s="175"/>
      <c r="BH54" s="59"/>
      <c r="BI54" s="59"/>
    </row>
    <row r="55" spans="1:61" s="60" customFormat="1" ht="17.25" customHeight="1" thickTop="1">
      <c r="A55" s="59"/>
      <c r="B55" s="59"/>
      <c r="C55" s="59"/>
      <c r="D55" s="184"/>
      <c r="E55" s="175"/>
      <c r="F55" s="175"/>
      <c r="G55" s="183"/>
      <c r="H55" s="465"/>
      <c r="I55" s="465"/>
      <c r="J55" s="183"/>
      <c r="K55" s="183"/>
      <c r="L55" s="183"/>
      <c r="M55" s="183"/>
      <c r="N55" s="183"/>
      <c r="O55" s="183"/>
      <c r="P55" s="175"/>
      <c r="Q55" s="175"/>
      <c r="R55" s="175"/>
      <c r="S55" s="175"/>
      <c r="T55" s="175"/>
      <c r="U55" s="175"/>
      <c r="V55" s="366"/>
      <c r="W55" s="366"/>
      <c r="X55" s="369"/>
      <c r="Y55" s="369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431"/>
      <c r="AR55" s="431"/>
      <c r="AS55" s="431"/>
      <c r="AT55" s="431"/>
      <c r="AU55" s="431"/>
      <c r="AV55" s="431"/>
      <c r="AW55" s="432"/>
      <c r="AX55" s="432"/>
      <c r="AY55" s="175"/>
      <c r="AZ55" s="175"/>
      <c r="BH55" s="59"/>
      <c r="BI55" s="59"/>
    </row>
    <row r="56" spans="1:61" s="60" customFormat="1" ht="17.25" customHeight="1">
      <c r="A56" s="59"/>
      <c r="B56" s="59"/>
      <c r="C56" s="59"/>
      <c r="D56" s="59"/>
      <c r="G56" s="61"/>
      <c r="H56" s="465"/>
      <c r="I56" s="465"/>
      <c r="J56" s="61"/>
      <c r="M56" s="61"/>
      <c r="V56" s="368"/>
      <c r="W56" s="368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BH56" s="59"/>
      <c r="BI56" s="59"/>
    </row>
    <row r="57" spans="4:61" s="20" customFormat="1" ht="16.5" customHeight="1">
      <c r="D57" s="16"/>
      <c r="E57" s="21"/>
      <c r="F57" s="21"/>
      <c r="G57" s="21"/>
      <c r="H57" s="465"/>
      <c r="I57" s="465"/>
      <c r="J57" s="21"/>
      <c r="K57" s="21"/>
      <c r="L57" s="21"/>
      <c r="M57" s="21"/>
      <c r="N57" s="21"/>
      <c r="O57" s="21"/>
      <c r="P57" s="21"/>
      <c r="Q57" s="21"/>
      <c r="R57" s="21"/>
      <c r="S57" s="17"/>
      <c r="T57" s="17"/>
      <c r="U57" s="17"/>
      <c r="V57" s="368"/>
      <c r="W57" s="368"/>
      <c r="X57" s="17"/>
      <c r="Y57" s="17"/>
      <c r="Z57" s="17"/>
      <c r="AA57" s="17"/>
      <c r="AB57" s="22"/>
      <c r="AC57" s="23"/>
      <c r="AD57" s="23"/>
      <c r="AE57" s="23"/>
      <c r="AF57" s="23"/>
      <c r="AG57" s="23"/>
      <c r="AH57" s="23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7"/>
      <c r="BH57" s="17"/>
      <c r="BI57" s="17"/>
    </row>
    <row r="58" spans="3:31" s="20" customFormat="1" ht="15.75" customHeight="1">
      <c r="C58" s="18"/>
      <c r="D58" s="18"/>
      <c r="E58" s="18"/>
      <c r="F58" s="18"/>
      <c r="G58" s="18"/>
      <c r="H58" s="465"/>
      <c r="I58" s="465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5"/>
      <c r="U58" s="25"/>
      <c r="V58" s="368"/>
      <c r="W58" s="368"/>
      <c r="X58" s="368"/>
      <c r="Y58" s="368"/>
      <c r="Z58" s="25"/>
      <c r="AA58" s="25"/>
      <c r="AB58" s="26"/>
      <c r="AC58" s="26"/>
      <c r="AD58" s="26"/>
      <c r="AE58" s="26"/>
    </row>
    <row r="59" spans="3:61" s="14" customFormat="1" ht="16.5" thickBot="1">
      <c r="C59" s="18"/>
      <c r="D59" s="18"/>
      <c r="E59" s="18"/>
      <c r="F59" s="18"/>
      <c r="G59" s="18"/>
      <c r="H59" s="465"/>
      <c r="I59" s="465"/>
      <c r="J59" s="18"/>
      <c r="K59" s="18"/>
      <c r="L59" s="18"/>
      <c r="M59" s="18"/>
      <c r="N59" s="18"/>
      <c r="O59" s="18"/>
      <c r="P59" s="18"/>
      <c r="Q59" s="18"/>
      <c r="R59" s="18"/>
      <c r="S59" s="18"/>
      <c r="V59" s="364" t="s">
        <v>13</v>
      </c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5"/>
      <c r="AO59" s="365"/>
      <c r="AS59" s="433" t="s">
        <v>14</v>
      </c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</row>
    <row r="60" spans="3:61" s="14" customFormat="1" ht="33" customHeight="1" thickBot="1" thickTop="1">
      <c r="C60" s="18"/>
      <c r="D60" s="18"/>
      <c r="E60" s="18"/>
      <c r="F60" s="18"/>
      <c r="G60" s="18"/>
      <c r="H60" s="465"/>
      <c r="I60" s="465"/>
      <c r="J60" s="18"/>
      <c r="K60" s="18"/>
      <c r="L60" s="18"/>
      <c r="M60" s="18"/>
      <c r="N60" s="18"/>
      <c r="O60" s="18"/>
      <c r="P60" s="18"/>
      <c r="Q60" s="18"/>
      <c r="R60" s="18"/>
      <c r="S60" s="18"/>
      <c r="V60" s="27" t="s">
        <v>15</v>
      </c>
      <c r="W60" s="327" t="s">
        <v>16</v>
      </c>
      <c r="X60" s="328"/>
      <c r="Y60" s="328"/>
      <c r="Z60" s="328"/>
      <c r="AA60" s="328"/>
      <c r="AB60" s="328"/>
      <c r="AC60" s="328"/>
      <c r="AD60" s="328"/>
      <c r="AE60" s="329"/>
      <c r="AF60" s="380" t="s">
        <v>21</v>
      </c>
      <c r="AG60" s="381"/>
      <c r="AH60" s="381"/>
      <c r="AI60" s="381"/>
      <c r="AJ60" s="382"/>
      <c r="AK60" s="233" t="s">
        <v>55</v>
      </c>
      <c r="AL60" s="234"/>
      <c r="AM60" s="379"/>
      <c r="AN60" s="233" t="s">
        <v>17</v>
      </c>
      <c r="AO60" s="234"/>
      <c r="AP60" s="235"/>
      <c r="AS60" s="28" t="s">
        <v>15</v>
      </c>
      <c r="AT60" s="380" t="s">
        <v>18</v>
      </c>
      <c r="AU60" s="381"/>
      <c r="AV60" s="381"/>
      <c r="AW60" s="381"/>
      <c r="AX60" s="381"/>
      <c r="AY60" s="381"/>
      <c r="AZ60" s="381"/>
      <c r="BA60" s="381"/>
      <c r="BB60" s="381"/>
      <c r="BC60" s="381"/>
      <c r="BD60" s="382"/>
      <c r="BE60" s="380" t="s">
        <v>21</v>
      </c>
      <c r="BF60" s="381"/>
      <c r="BG60" s="381"/>
      <c r="BH60" s="381"/>
      <c r="BI60" s="434"/>
    </row>
    <row r="61" spans="3:61" s="14" customFormat="1" ht="18" customHeight="1" thickTop="1">
      <c r="C61" s="18"/>
      <c r="D61" s="18"/>
      <c r="E61" s="18"/>
      <c r="F61" s="18"/>
      <c r="G61" s="18"/>
      <c r="H61" s="465"/>
      <c r="I61" s="465"/>
      <c r="J61" s="18"/>
      <c r="K61" s="18"/>
      <c r="L61" s="18"/>
      <c r="M61" s="18"/>
      <c r="N61" s="18"/>
      <c r="O61" s="18"/>
      <c r="P61" s="18"/>
      <c r="Q61" s="18"/>
      <c r="R61" s="18"/>
      <c r="S61" s="18"/>
      <c r="V61" s="169">
        <v>1</v>
      </c>
      <c r="W61" s="330" t="s">
        <v>129</v>
      </c>
      <c r="X61" s="331"/>
      <c r="Y61" s="331"/>
      <c r="Z61" s="331"/>
      <c r="AA61" s="331"/>
      <c r="AB61" s="331"/>
      <c r="AC61" s="331"/>
      <c r="AD61" s="331"/>
      <c r="AE61" s="332"/>
      <c r="AF61" s="342" t="s">
        <v>134</v>
      </c>
      <c r="AG61" s="343"/>
      <c r="AH61" s="343"/>
      <c r="AI61" s="343"/>
      <c r="AJ61" s="344"/>
      <c r="AK61" s="342" t="s">
        <v>135</v>
      </c>
      <c r="AL61" s="343"/>
      <c r="AM61" s="344"/>
      <c r="AN61" s="342" t="s">
        <v>136</v>
      </c>
      <c r="AO61" s="343"/>
      <c r="AP61" s="378"/>
      <c r="AS61" s="29" t="s">
        <v>89</v>
      </c>
      <c r="AT61" s="370" t="s">
        <v>137</v>
      </c>
      <c r="AU61" s="371"/>
      <c r="AV61" s="371"/>
      <c r="AW61" s="371"/>
      <c r="AX61" s="371"/>
      <c r="AY61" s="371"/>
      <c r="AZ61" s="371"/>
      <c r="BA61" s="371"/>
      <c r="BB61" s="371"/>
      <c r="BC61" s="371"/>
      <c r="BD61" s="372"/>
      <c r="BE61" s="443" t="s">
        <v>138</v>
      </c>
      <c r="BF61" s="444"/>
      <c r="BG61" s="444"/>
      <c r="BH61" s="444"/>
      <c r="BI61" s="445"/>
    </row>
    <row r="62" spans="8:61" s="14" customFormat="1" ht="18" customHeight="1">
      <c r="H62" s="465"/>
      <c r="I62" s="465"/>
      <c r="S62" s="30"/>
      <c r="V62" s="31"/>
      <c r="W62" s="339"/>
      <c r="X62" s="340"/>
      <c r="Y62" s="340"/>
      <c r="Z62" s="340"/>
      <c r="AA62" s="340"/>
      <c r="AB62" s="340"/>
      <c r="AC62" s="340"/>
      <c r="AD62" s="340"/>
      <c r="AE62" s="341"/>
      <c r="AF62" s="333"/>
      <c r="AG62" s="334"/>
      <c r="AH62" s="334"/>
      <c r="AI62" s="334"/>
      <c r="AJ62" s="335"/>
      <c r="AK62" s="318"/>
      <c r="AL62" s="319"/>
      <c r="AM62" s="320"/>
      <c r="AN62" s="318"/>
      <c r="AO62" s="319"/>
      <c r="AP62" s="326"/>
      <c r="AS62" s="32"/>
      <c r="AT62" s="349"/>
      <c r="AU62" s="350"/>
      <c r="AV62" s="350"/>
      <c r="AW62" s="350"/>
      <c r="AX62" s="350"/>
      <c r="AY62" s="350"/>
      <c r="AZ62" s="350"/>
      <c r="BA62" s="350"/>
      <c r="BB62" s="350"/>
      <c r="BC62" s="350"/>
      <c r="BD62" s="351"/>
      <c r="BE62" s="435"/>
      <c r="BF62" s="436"/>
      <c r="BG62" s="436"/>
      <c r="BH62" s="436"/>
      <c r="BI62" s="437"/>
    </row>
    <row r="63" spans="1:61" s="14" customFormat="1" ht="15.75" customHeight="1" thickBot="1">
      <c r="A63" s="33"/>
      <c r="H63" s="465"/>
      <c r="I63" s="465"/>
      <c r="S63" s="30"/>
      <c r="V63" s="34"/>
      <c r="W63" s="321"/>
      <c r="X63" s="322"/>
      <c r="Y63" s="322"/>
      <c r="Z63" s="322"/>
      <c r="AA63" s="322"/>
      <c r="AB63" s="322"/>
      <c r="AC63" s="322"/>
      <c r="AD63" s="322"/>
      <c r="AE63" s="323"/>
      <c r="AF63" s="336"/>
      <c r="AG63" s="337"/>
      <c r="AH63" s="337"/>
      <c r="AI63" s="337"/>
      <c r="AJ63" s="338"/>
      <c r="AK63" s="352"/>
      <c r="AL63" s="352"/>
      <c r="AM63" s="353"/>
      <c r="AN63" s="354"/>
      <c r="AO63" s="355"/>
      <c r="AP63" s="356"/>
      <c r="AS63" s="35"/>
      <c r="AT63" s="346"/>
      <c r="AU63" s="347"/>
      <c r="AV63" s="347"/>
      <c r="AW63" s="347"/>
      <c r="AX63" s="347"/>
      <c r="AY63" s="347"/>
      <c r="AZ63" s="347"/>
      <c r="BA63" s="347"/>
      <c r="BB63" s="347"/>
      <c r="BC63" s="347"/>
      <c r="BD63" s="348"/>
      <c r="BE63" s="438"/>
      <c r="BF63" s="439"/>
      <c r="BG63" s="439"/>
      <c r="BH63" s="439"/>
      <c r="BI63" s="440"/>
    </row>
    <row r="64" spans="1:61" s="14" customFormat="1" ht="15.75" customHeight="1" thickTop="1">
      <c r="A64" s="33"/>
      <c r="H64" s="465"/>
      <c r="I64" s="465"/>
      <c r="S64" s="30"/>
      <c r="V64" s="36"/>
      <c r="W64" s="37"/>
      <c r="X64" s="37"/>
      <c r="Y64" s="37"/>
      <c r="Z64" s="37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40"/>
      <c r="AO64" s="40"/>
      <c r="AP64" s="40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3"/>
      <c r="BF64" s="43"/>
      <c r="BG64" s="43"/>
      <c r="BH64" s="43"/>
      <c r="BI64" s="43"/>
    </row>
    <row r="65" spans="1:61" s="14" customFormat="1" ht="15.75" customHeight="1">
      <c r="A65" s="33"/>
      <c r="S65" s="30"/>
      <c r="V65" s="36"/>
      <c r="W65" s="37"/>
      <c r="X65" s="37"/>
      <c r="Y65" s="37"/>
      <c r="Z65" s="37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40"/>
      <c r="AO65" s="40"/>
      <c r="AP65" s="40"/>
      <c r="AS65" s="41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3"/>
      <c r="BF65" s="43"/>
      <c r="BG65" s="43"/>
      <c r="BH65" s="43"/>
      <c r="BI65" s="43"/>
    </row>
    <row r="66" spans="1:61" s="14" customFormat="1" ht="18" customHeight="1">
      <c r="A66" s="33"/>
      <c r="B66" s="44" t="s">
        <v>58</v>
      </c>
      <c r="C66" s="170"/>
      <c r="D66" s="170"/>
      <c r="E66" s="170"/>
      <c r="F66" s="170"/>
      <c r="G66" s="170"/>
      <c r="H66" s="170"/>
      <c r="I66" s="170"/>
      <c r="J66" s="45"/>
      <c r="K66" s="45"/>
      <c r="L66" s="46"/>
      <c r="M66" s="46"/>
      <c r="N66" s="47"/>
      <c r="O66" s="48"/>
      <c r="P66" s="48"/>
      <c r="Q66" s="48"/>
      <c r="R66" s="49"/>
      <c r="S66" s="49"/>
      <c r="T66" s="50" t="s">
        <v>25</v>
      </c>
      <c r="U66" s="51"/>
      <c r="V66" s="345" t="s">
        <v>102</v>
      </c>
      <c r="W66" s="345"/>
      <c r="X66" s="345"/>
      <c r="Y66" s="345"/>
      <c r="Z66" s="345"/>
      <c r="AA66" s="51"/>
      <c r="AB66" s="47" t="s">
        <v>25</v>
      </c>
      <c r="AS66" s="45"/>
      <c r="AT66" s="33"/>
      <c r="AU66" s="52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53"/>
      <c r="BH66" s="54"/>
      <c r="BI66" s="54"/>
    </row>
    <row r="67" spans="1:61" s="14" customFormat="1" ht="16.5" customHeight="1">
      <c r="A67" s="33"/>
      <c r="B67" s="44" t="s">
        <v>59</v>
      </c>
      <c r="C67" s="170"/>
      <c r="D67" s="170"/>
      <c r="E67" s="170"/>
      <c r="F67" s="45"/>
      <c r="G67" s="45"/>
      <c r="H67" s="45"/>
      <c r="I67" s="45"/>
      <c r="J67" s="45"/>
      <c r="K67" s="45"/>
      <c r="L67" s="55"/>
      <c r="M67" s="45"/>
      <c r="N67" s="45"/>
      <c r="O67" s="55" t="s">
        <v>19</v>
      </c>
      <c r="P67" s="45"/>
      <c r="R67" s="56"/>
      <c r="S67" s="30"/>
      <c r="T67" s="57"/>
      <c r="X67" s="14" t="s">
        <v>20</v>
      </c>
      <c r="Y67" s="56"/>
      <c r="AL67" s="325" t="s">
        <v>112</v>
      </c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</row>
    <row r="68" spans="1:41" s="14" customFormat="1" ht="15" customHeight="1">
      <c r="A68" s="33"/>
      <c r="B68" s="52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62"/>
      <c r="O68" s="54"/>
      <c r="P68" s="54"/>
      <c r="Q68" s="54"/>
      <c r="R68" s="54"/>
      <c r="S68" s="30"/>
      <c r="T68" s="63"/>
      <c r="U68" s="30"/>
      <c r="V68" s="30"/>
      <c r="W68" s="64"/>
      <c r="X68" s="64"/>
      <c r="Y68" s="36"/>
      <c r="Z68" s="65"/>
      <c r="AA68" s="65"/>
      <c r="AB68" s="65"/>
      <c r="AC68" s="65"/>
      <c r="AD68" s="65"/>
      <c r="AE68" s="65"/>
      <c r="AF68" s="65"/>
      <c r="AG68" s="65"/>
      <c r="AH68" s="65"/>
      <c r="AI68" s="66"/>
      <c r="AJ68" s="171"/>
      <c r="AK68" s="171"/>
      <c r="AL68" s="171"/>
      <c r="AM68" s="171"/>
      <c r="AN68" s="40"/>
      <c r="AO68" s="172"/>
    </row>
    <row r="69" spans="1:61" s="14" customFormat="1" ht="16.5" customHeight="1">
      <c r="A69" s="33"/>
      <c r="B69" s="44" t="s">
        <v>60</v>
      </c>
      <c r="C69" s="170"/>
      <c r="D69" s="170"/>
      <c r="E69" s="170"/>
      <c r="F69" s="170"/>
      <c r="G69" s="170"/>
      <c r="H69" s="170"/>
      <c r="I69" s="170"/>
      <c r="J69" s="45"/>
      <c r="K69" s="45"/>
      <c r="L69" s="46"/>
      <c r="M69" s="46"/>
      <c r="N69" s="47"/>
      <c r="O69" s="48"/>
      <c r="P69" s="48"/>
      <c r="Q69" s="48"/>
      <c r="R69" s="49"/>
      <c r="S69" s="49"/>
      <c r="T69" s="50" t="s">
        <v>25</v>
      </c>
      <c r="U69" s="67"/>
      <c r="V69" s="316" t="s">
        <v>103</v>
      </c>
      <c r="W69" s="317"/>
      <c r="X69" s="317"/>
      <c r="Y69" s="317"/>
      <c r="Z69" s="317"/>
      <c r="AA69" s="68"/>
      <c r="AB69" s="47" t="s">
        <v>25</v>
      </c>
      <c r="AC69" s="65"/>
      <c r="AD69" s="65"/>
      <c r="AE69" s="65"/>
      <c r="AF69" s="65"/>
      <c r="AG69" s="65"/>
      <c r="AH69" s="65"/>
      <c r="AI69" s="66"/>
      <c r="AJ69" s="171"/>
      <c r="AK69" s="171"/>
      <c r="AL69" s="171"/>
      <c r="AM69" s="171"/>
      <c r="AN69" s="40"/>
      <c r="AO69" s="172"/>
      <c r="AS69" s="442" t="s">
        <v>24</v>
      </c>
      <c r="AT69" s="442"/>
      <c r="AU69" s="442"/>
      <c r="AV69" s="442"/>
      <c r="AW69" s="442"/>
      <c r="AX69" s="442"/>
      <c r="AY69" s="69"/>
      <c r="AZ69" s="69"/>
      <c r="BA69" s="69"/>
      <c r="BB69" s="69"/>
      <c r="BC69" s="70" t="s">
        <v>25</v>
      </c>
      <c r="BD69" s="441" t="s">
        <v>105</v>
      </c>
      <c r="BE69" s="441"/>
      <c r="BF69" s="441"/>
      <c r="BG69" s="441"/>
      <c r="BH69" s="441"/>
      <c r="BI69" s="14" t="s">
        <v>25</v>
      </c>
    </row>
    <row r="70" spans="1:60" s="14" customFormat="1" ht="16.5" customHeight="1">
      <c r="A70" s="33"/>
      <c r="B70" s="44" t="s">
        <v>59</v>
      </c>
      <c r="C70" s="170"/>
      <c r="D70" s="170"/>
      <c r="E70" s="170"/>
      <c r="F70" s="45"/>
      <c r="G70" s="45"/>
      <c r="H70" s="45"/>
      <c r="I70" s="45"/>
      <c r="J70" s="45"/>
      <c r="K70" s="45"/>
      <c r="L70" s="55"/>
      <c r="M70" s="45"/>
      <c r="N70" s="45"/>
      <c r="O70" s="55" t="s">
        <v>19</v>
      </c>
      <c r="P70" s="45"/>
      <c r="R70" s="56"/>
      <c r="T70" s="63"/>
      <c r="U70" s="30"/>
      <c r="V70" s="30"/>
      <c r="W70" s="64"/>
      <c r="X70" s="14" t="s">
        <v>20</v>
      </c>
      <c r="Y70" s="56"/>
      <c r="Z70" s="65"/>
      <c r="AA70" s="65"/>
      <c r="AB70" s="65"/>
      <c r="AC70" s="65"/>
      <c r="AD70" s="65"/>
      <c r="AE70" s="65"/>
      <c r="AF70" s="65"/>
      <c r="AG70" s="65"/>
      <c r="AH70" s="65"/>
      <c r="AI70" s="66"/>
      <c r="AJ70" s="171"/>
      <c r="AK70" s="171"/>
      <c r="AL70" s="171"/>
      <c r="AM70" s="171"/>
      <c r="AN70" s="40"/>
      <c r="AO70" s="172"/>
      <c r="AS70" s="442"/>
      <c r="AT70" s="442"/>
      <c r="AU70" s="442"/>
      <c r="AV70" s="442"/>
      <c r="AW70" s="442"/>
      <c r="AX70" s="442"/>
      <c r="AY70" s="324" t="s">
        <v>19</v>
      </c>
      <c r="AZ70" s="324"/>
      <c r="BA70" s="324"/>
      <c r="BB70" s="324"/>
      <c r="BC70" s="56"/>
      <c r="BF70" s="14" t="s">
        <v>20</v>
      </c>
      <c r="BH70" s="71"/>
    </row>
    <row r="71" spans="1:60" s="14" customFormat="1" ht="15" customHeight="1">
      <c r="A71" s="33"/>
      <c r="B71" s="52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62"/>
      <c r="O71" s="54"/>
      <c r="P71" s="54"/>
      <c r="Q71" s="54"/>
      <c r="R71" s="54"/>
      <c r="T71" s="63"/>
      <c r="U71" s="30"/>
      <c r="V71" s="30"/>
      <c r="W71" s="64"/>
      <c r="X71" s="64"/>
      <c r="Y71" s="36"/>
      <c r="Z71" s="65"/>
      <c r="AA71" s="65"/>
      <c r="AB71" s="65"/>
      <c r="AC71" s="65"/>
      <c r="AD71" s="65"/>
      <c r="AE71" s="65"/>
      <c r="AF71" s="65"/>
      <c r="AG71" s="65"/>
      <c r="AH71" s="65"/>
      <c r="AI71" s="66"/>
      <c r="AJ71" s="171"/>
      <c r="AK71" s="171"/>
      <c r="AL71" s="171"/>
      <c r="AM71" s="171"/>
      <c r="AN71" s="40"/>
      <c r="AO71" s="172"/>
      <c r="AS71" s="52"/>
      <c r="AT71" s="52"/>
      <c r="AU71" s="52"/>
      <c r="AV71" s="52"/>
      <c r="AW71" s="52"/>
      <c r="AX71" s="52"/>
      <c r="AY71" s="72"/>
      <c r="AZ71" s="72"/>
      <c r="BA71" s="72"/>
      <c r="BB71" s="72"/>
      <c r="BC71" s="73"/>
      <c r="BD71" s="72"/>
      <c r="BE71" s="72"/>
      <c r="BF71" s="74"/>
      <c r="BH71" s="71"/>
    </row>
    <row r="72" spans="1:61" s="14" customFormat="1" ht="16.5" customHeight="1">
      <c r="A72" s="33"/>
      <c r="B72" s="44" t="s">
        <v>27</v>
      </c>
      <c r="C72" s="170"/>
      <c r="D72" s="170"/>
      <c r="E72" s="170"/>
      <c r="F72" s="170"/>
      <c r="G72" s="170"/>
      <c r="H72" s="170"/>
      <c r="I72" s="170"/>
      <c r="J72" s="45"/>
      <c r="K72" s="45"/>
      <c r="L72" s="46"/>
      <c r="M72" s="46"/>
      <c r="N72" s="47"/>
      <c r="O72" s="48"/>
      <c r="P72" s="48"/>
      <c r="Q72" s="48"/>
      <c r="R72" s="49"/>
      <c r="S72" s="49"/>
      <c r="T72" s="50" t="s">
        <v>25</v>
      </c>
      <c r="U72" s="67"/>
      <c r="V72" s="316" t="s">
        <v>104</v>
      </c>
      <c r="W72" s="317"/>
      <c r="X72" s="317"/>
      <c r="Y72" s="317"/>
      <c r="Z72" s="317"/>
      <c r="AA72" s="68"/>
      <c r="AB72" s="47" t="s">
        <v>25</v>
      </c>
      <c r="AC72" s="65"/>
      <c r="AD72" s="65"/>
      <c r="AE72" s="65"/>
      <c r="AF72" s="65"/>
      <c r="AG72" s="65"/>
      <c r="AH72" s="65"/>
      <c r="AI72" s="66"/>
      <c r="AJ72" s="171"/>
      <c r="AK72" s="171"/>
      <c r="AL72" s="171"/>
      <c r="AM72" s="171"/>
      <c r="AN72" s="40"/>
      <c r="AO72" s="172"/>
      <c r="AS72" s="44" t="s">
        <v>26</v>
      </c>
      <c r="AT72" s="170"/>
      <c r="AU72" s="170"/>
      <c r="AV72" s="170"/>
      <c r="AW72" s="170"/>
      <c r="AX72" s="170"/>
      <c r="AY72" s="51"/>
      <c r="AZ72" s="51"/>
      <c r="BA72" s="51"/>
      <c r="BB72" s="51"/>
      <c r="BC72" s="70" t="s">
        <v>25</v>
      </c>
      <c r="BD72" s="441" t="s">
        <v>105</v>
      </c>
      <c r="BE72" s="441"/>
      <c r="BF72" s="441"/>
      <c r="BG72" s="441"/>
      <c r="BH72" s="441"/>
      <c r="BI72" s="14" t="s">
        <v>25</v>
      </c>
    </row>
    <row r="73" spans="1:60" s="14" customFormat="1" ht="15.75" customHeight="1">
      <c r="A73" s="33"/>
      <c r="B73" s="38"/>
      <c r="C73" s="52"/>
      <c r="D73" s="45"/>
      <c r="E73" s="45"/>
      <c r="F73" s="45"/>
      <c r="G73" s="45"/>
      <c r="H73" s="45"/>
      <c r="I73" s="45"/>
      <c r="J73" s="45"/>
      <c r="K73" s="45"/>
      <c r="L73" s="55"/>
      <c r="M73" s="45"/>
      <c r="N73" s="45"/>
      <c r="O73" s="55" t="s">
        <v>19</v>
      </c>
      <c r="P73" s="45"/>
      <c r="Q73" s="75"/>
      <c r="R73" s="56"/>
      <c r="T73" s="30"/>
      <c r="U73" s="30"/>
      <c r="V73" s="30"/>
      <c r="W73" s="64"/>
      <c r="X73" s="14" t="s">
        <v>20</v>
      </c>
      <c r="Y73" s="56"/>
      <c r="Z73" s="36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45"/>
      <c r="AM73" s="33"/>
      <c r="AN73" s="33"/>
      <c r="AO73" s="45"/>
      <c r="AS73" s="20"/>
      <c r="AT73" s="76"/>
      <c r="AU73" s="20"/>
      <c r="AV73" s="20"/>
      <c r="AW73" s="77"/>
      <c r="AX73" s="20"/>
      <c r="AY73" s="324" t="s">
        <v>19</v>
      </c>
      <c r="AZ73" s="324"/>
      <c r="BA73" s="324"/>
      <c r="BB73" s="324"/>
      <c r="BC73" s="78"/>
      <c r="BF73" s="14" t="s">
        <v>20</v>
      </c>
      <c r="BH73" s="78"/>
    </row>
    <row r="74" spans="17:61" s="59" customFormat="1" ht="15.75">
      <c r="Q74" s="79"/>
      <c r="R74" s="79"/>
      <c r="Y74" s="80"/>
      <c r="Z74" s="80"/>
      <c r="AA74" s="80"/>
      <c r="AB74" s="81"/>
      <c r="AC74" s="81"/>
      <c r="AD74" s="81"/>
      <c r="AE74" s="81"/>
      <c r="AV74" s="20"/>
      <c r="AW74" s="82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</row>
    <row r="75" spans="15:61" s="59" customFormat="1" ht="18">
      <c r="O75" s="83"/>
      <c r="P75" s="83"/>
      <c r="Q75" s="80"/>
      <c r="R75" s="80"/>
      <c r="S75" s="80"/>
      <c r="T75" s="80"/>
      <c r="U75" s="80"/>
      <c r="V75" s="80"/>
      <c r="W75" s="80"/>
      <c r="X75" s="80"/>
      <c r="AE75" s="81"/>
      <c r="AP75" s="84"/>
      <c r="AW75" s="20"/>
      <c r="AX75" s="20"/>
      <c r="AY75" s="20"/>
      <c r="AZ75" s="20"/>
      <c r="BA75" s="20"/>
      <c r="BB75" s="20"/>
      <c r="BC75" s="20"/>
      <c r="BD75" s="20"/>
      <c r="BE75" s="20"/>
      <c r="BF75" s="77"/>
      <c r="BG75" s="20"/>
      <c r="BH75" s="20"/>
      <c r="BI75" s="20"/>
    </row>
    <row r="76" spans="13:60" s="59" customFormat="1" ht="18">
      <c r="M76" s="85"/>
      <c r="N76" s="85"/>
      <c r="Q76" s="86"/>
      <c r="R76" s="86"/>
      <c r="AE76" s="81"/>
      <c r="AW76" s="86"/>
      <c r="BC76" s="74"/>
      <c r="BF76" s="74"/>
      <c r="BG76" s="74"/>
      <c r="BH76" s="74"/>
    </row>
    <row r="77" spans="13:31" s="59" customFormat="1" ht="18">
      <c r="M77" s="84"/>
      <c r="N77" s="84"/>
      <c r="Q77" s="79"/>
      <c r="R77" s="79"/>
      <c r="Y77" s="80"/>
      <c r="Z77" s="80"/>
      <c r="AA77" s="80"/>
      <c r="AB77" s="81"/>
      <c r="AC77" s="81"/>
      <c r="AD77" s="81"/>
      <c r="AE77" s="81"/>
    </row>
    <row r="78" spans="15:49" s="59" customFormat="1" ht="18">
      <c r="O78" s="83"/>
      <c r="P78" s="83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81"/>
      <c r="AD78" s="81"/>
      <c r="AE78" s="81"/>
      <c r="AW78" s="84"/>
    </row>
    <row r="79" spans="13:58" s="59" customFormat="1" ht="12.75">
      <c r="M79" s="85"/>
      <c r="N79" s="85"/>
      <c r="O79" s="83"/>
      <c r="P79" s="83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81"/>
      <c r="AD79" s="81"/>
      <c r="AE79" s="81"/>
      <c r="BF79" s="79"/>
    </row>
    <row r="80" spans="13:31" s="59" customFormat="1" ht="12.75">
      <c r="M80" s="85"/>
      <c r="N80" s="85"/>
      <c r="O80" s="83"/>
      <c r="P80" s="83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81"/>
      <c r="AD80" s="81"/>
      <c r="AE80" s="81"/>
    </row>
    <row r="81" spans="13:31" s="59" customFormat="1" ht="12.75">
      <c r="M81" s="85"/>
      <c r="N81" s="85"/>
      <c r="O81" s="83"/>
      <c r="P81" s="83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1"/>
      <c r="AC81" s="81"/>
      <c r="AD81" s="81"/>
      <c r="AE81" s="81"/>
    </row>
    <row r="82" spans="13:50" s="59" customFormat="1" ht="12.75">
      <c r="M82" s="85"/>
      <c r="N82" s="85"/>
      <c r="O82" s="83"/>
      <c r="P82" s="83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1"/>
      <c r="AC82" s="81"/>
      <c r="AD82" s="81"/>
      <c r="AE82" s="81"/>
      <c r="AX82" s="79"/>
    </row>
    <row r="83" spans="13:31" s="59" customFormat="1" ht="12.75">
      <c r="M83" s="85"/>
      <c r="N83" s="85"/>
      <c r="O83" s="83"/>
      <c r="P83" s="83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81"/>
      <c r="AD83" s="81"/>
      <c r="AE83" s="81"/>
    </row>
    <row r="84" spans="13:31" s="59" customFormat="1" ht="12.75">
      <c r="M84" s="85"/>
      <c r="N84" s="85"/>
      <c r="O84" s="83"/>
      <c r="P84" s="83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1"/>
      <c r="AC84" s="81"/>
      <c r="AD84" s="81"/>
      <c r="AE84" s="81"/>
    </row>
    <row r="85" spans="13:31" s="59" customFormat="1" ht="12.75">
      <c r="M85" s="85"/>
      <c r="N85" s="85"/>
      <c r="O85" s="83"/>
      <c r="P85" s="83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1"/>
      <c r="AC85" s="81"/>
      <c r="AD85" s="81"/>
      <c r="AE85" s="81"/>
    </row>
    <row r="86" spans="13:31" s="59" customFormat="1" ht="12.75">
      <c r="M86" s="85"/>
      <c r="N86" s="85"/>
      <c r="O86" s="83"/>
      <c r="P86" s="83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1"/>
      <c r="AC86" s="81"/>
      <c r="AD86" s="81"/>
      <c r="AE86" s="81"/>
    </row>
    <row r="87" spans="13:31" s="59" customFormat="1" ht="12.75">
      <c r="M87" s="85"/>
      <c r="N87" s="85"/>
      <c r="O87" s="83"/>
      <c r="P87" s="83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1"/>
      <c r="AC87" s="81"/>
      <c r="AD87" s="81"/>
      <c r="AE87" s="81"/>
    </row>
    <row r="88" spans="13:31" s="59" customFormat="1" ht="12.75">
      <c r="M88" s="85"/>
      <c r="N88" s="85"/>
      <c r="O88" s="83"/>
      <c r="P88" s="83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1"/>
      <c r="AC88" s="81"/>
      <c r="AD88" s="81"/>
      <c r="AE88" s="81"/>
    </row>
    <row r="89" spans="1:61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85"/>
      <c r="N89" s="85"/>
      <c r="O89" s="83"/>
      <c r="P89" s="83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1"/>
      <c r="AC89" s="81"/>
      <c r="AD89" s="81"/>
      <c r="AE89" s="81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</row>
  </sheetData>
  <mergeCells count="650">
    <mergeCell ref="BE47:BF47"/>
    <mergeCell ref="BE48:BF48"/>
    <mergeCell ref="BE49:BF49"/>
    <mergeCell ref="BE43:BF43"/>
    <mergeCell ref="BE44:BF44"/>
    <mergeCell ref="BE45:BF45"/>
    <mergeCell ref="BE46:BF46"/>
    <mergeCell ref="BE39:BF39"/>
    <mergeCell ref="BE40:BF40"/>
    <mergeCell ref="BE41:BF41"/>
    <mergeCell ref="BE42:BF42"/>
    <mergeCell ref="BE35:BF35"/>
    <mergeCell ref="BE36:BF36"/>
    <mergeCell ref="BE37:BF37"/>
    <mergeCell ref="BE38:BF38"/>
    <mergeCell ref="BC47:BD47"/>
    <mergeCell ref="BC48:BD48"/>
    <mergeCell ref="BC49:BD49"/>
    <mergeCell ref="BE28:BF28"/>
    <mergeCell ref="BE29:BF29"/>
    <mergeCell ref="BE30:BF30"/>
    <mergeCell ref="BE31:BF31"/>
    <mergeCell ref="BE32:BF32"/>
    <mergeCell ref="BE33:BF33"/>
    <mergeCell ref="BE34:BF34"/>
    <mergeCell ref="BC39:BD39"/>
    <mergeCell ref="BC44:BD44"/>
    <mergeCell ref="BC45:BD45"/>
    <mergeCell ref="BC40:BD40"/>
    <mergeCell ref="BC41:BD41"/>
    <mergeCell ref="BC42:BD42"/>
    <mergeCell ref="BC43:BD43"/>
    <mergeCell ref="BC35:BD35"/>
    <mergeCell ref="BC36:BD36"/>
    <mergeCell ref="BC37:BD37"/>
    <mergeCell ref="BC38:BD38"/>
    <mergeCell ref="AW35:AX35"/>
    <mergeCell ref="AY35:AZ35"/>
    <mergeCell ref="BA35:BB35"/>
    <mergeCell ref="BC28:BD28"/>
    <mergeCell ref="BC29:BD29"/>
    <mergeCell ref="BC30:BD30"/>
    <mergeCell ref="BC31:BD31"/>
    <mergeCell ref="BC32:BD32"/>
    <mergeCell ref="BC33:BD33"/>
    <mergeCell ref="BC34:BD34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W35:X35"/>
    <mergeCell ref="Y35:Z35"/>
    <mergeCell ref="AA35:AB35"/>
    <mergeCell ref="AC35:AD35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W34:X34"/>
    <mergeCell ref="Y34:Z34"/>
    <mergeCell ref="AA34:AB34"/>
    <mergeCell ref="AG34:AH34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W33:X33"/>
    <mergeCell ref="Y33:Z33"/>
    <mergeCell ref="AA33:AB33"/>
    <mergeCell ref="AC33:AD33"/>
    <mergeCell ref="AO32:AP32"/>
    <mergeCell ref="AQ32:AR32"/>
    <mergeCell ref="AS32:AT32"/>
    <mergeCell ref="AU32:AV32"/>
    <mergeCell ref="W32:X32"/>
    <mergeCell ref="Y32:Z32"/>
    <mergeCell ref="AA32:AB32"/>
    <mergeCell ref="AC32:AD32"/>
    <mergeCell ref="AA31:AB31"/>
    <mergeCell ref="A35:C35"/>
    <mergeCell ref="E32:Q32"/>
    <mergeCell ref="R32:T32"/>
    <mergeCell ref="U32:V32"/>
    <mergeCell ref="E35:Q35"/>
    <mergeCell ref="R35:T35"/>
    <mergeCell ref="U35:V35"/>
    <mergeCell ref="E33:Q33"/>
    <mergeCell ref="R33:T33"/>
    <mergeCell ref="R34:T34"/>
    <mergeCell ref="R39:T39"/>
    <mergeCell ref="R42:T42"/>
    <mergeCell ref="U31:V31"/>
    <mergeCell ref="U33:V33"/>
    <mergeCell ref="U34:V34"/>
    <mergeCell ref="E47:Q47"/>
    <mergeCell ref="R47:T47"/>
    <mergeCell ref="E39:Q39"/>
    <mergeCell ref="R41:T41"/>
    <mergeCell ref="H63:I63"/>
    <mergeCell ref="H64:I64"/>
    <mergeCell ref="H52:I52"/>
    <mergeCell ref="J52:K52"/>
    <mergeCell ref="H59:I59"/>
    <mergeCell ref="H60:I60"/>
    <mergeCell ref="H61:I61"/>
    <mergeCell ref="H62:I62"/>
    <mergeCell ref="H55:I55"/>
    <mergeCell ref="H56:I56"/>
    <mergeCell ref="H57:I57"/>
    <mergeCell ref="H58:I58"/>
    <mergeCell ref="AW47:AX47"/>
    <mergeCell ref="H53:I53"/>
    <mergeCell ref="H54:I54"/>
    <mergeCell ref="W47:X47"/>
    <mergeCell ref="Y47:Z47"/>
    <mergeCell ref="AA47:AB47"/>
    <mergeCell ref="AS47:AT47"/>
    <mergeCell ref="W50:X50"/>
    <mergeCell ref="AY49:AZ49"/>
    <mergeCell ref="BA49:BB49"/>
    <mergeCell ref="AY50:AZ50"/>
    <mergeCell ref="BA50:BB50"/>
    <mergeCell ref="AU47:AV47"/>
    <mergeCell ref="AY48:AZ48"/>
    <mergeCell ref="BA48:BB48"/>
    <mergeCell ref="AY44:AZ44"/>
    <mergeCell ref="BA44:BB44"/>
    <mergeCell ref="AY45:AZ45"/>
    <mergeCell ref="BA45:BB45"/>
    <mergeCell ref="AY47:AZ47"/>
    <mergeCell ref="BA47:BB47"/>
    <mergeCell ref="AW45:AX45"/>
    <mergeCell ref="AY38:AZ38"/>
    <mergeCell ref="BA38:BB38"/>
    <mergeCell ref="Y48:Z48"/>
    <mergeCell ref="AY43:AZ43"/>
    <mergeCell ref="BA43:BB43"/>
    <mergeCell ref="AY41:AZ41"/>
    <mergeCell ref="BA41:BB41"/>
    <mergeCell ref="AY42:AZ42"/>
    <mergeCell ref="BA42:BB42"/>
    <mergeCell ref="AC47:AD47"/>
    <mergeCell ref="AY37:AZ37"/>
    <mergeCell ref="BA37:BB37"/>
    <mergeCell ref="AY32:AZ32"/>
    <mergeCell ref="BA32:BB32"/>
    <mergeCell ref="AY33:AZ33"/>
    <mergeCell ref="BA33:BB33"/>
    <mergeCell ref="BA34:BB34"/>
    <mergeCell ref="AY34:AZ34"/>
    <mergeCell ref="AC41:AD41"/>
    <mergeCell ref="AC42:AD42"/>
    <mergeCell ref="AE31:AF31"/>
    <mergeCell ref="AC34:AD34"/>
    <mergeCell ref="AE34:AF34"/>
    <mergeCell ref="AE41:AF41"/>
    <mergeCell ref="AE32:AF32"/>
    <mergeCell ref="AE33:AF33"/>
    <mergeCell ref="AE35:AF35"/>
    <mergeCell ref="AO31:AP31"/>
    <mergeCell ref="AQ31:AR31"/>
    <mergeCell ref="AS31:AT31"/>
    <mergeCell ref="AA48:AB48"/>
    <mergeCell ref="AC48:AD48"/>
    <mergeCell ref="AE48:AF48"/>
    <mergeCell ref="AI31:AJ31"/>
    <mergeCell ref="AK31:AL31"/>
    <mergeCell ref="AI32:AJ32"/>
    <mergeCell ref="AK32:AL32"/>
    <mergeCell ref="AM32:AN32"/>
    <mergeCell ref="AY29:AZ29"/>
    <mergeCell ref="BA29:BB29"/>
    <mergeCell ref="AY30:AZ30"/>
    <mergeCell ref="AU31:AV31"/>
    <mergeCell ref="AW31:AX31"/>
    <mergeCell ref="AY31:AZ31"/>
    <mergeCell ref="BA31:BB31"/>
    <mergeCell ref="AW32:AX32"/>
    <mergeCell ref="AM31:AN31"/>
    <mergeCell ref="R29:T29"/>
    <mergeCell ref="U29:V29"/>
    <mergeCell ref="W29:X29"/>
    <mergeCell ref="Y29:Z29"/>
    <mergeCell ref="AA42:AB42"/>
    <mergeCell ref="AA44:AB44"/>
    <mergeCell ref="Y44:Z44"/>
    <mergeCell ref="AG44:AH44"/>
    <mergeCell ref="AE44:AF44"/>
    <mergeCell ref="Y43:Z43"/>
    <mergeCell ref="AC43:AD43"/>
    <mergeCell ref="A50:C50"/>
    <mergeCell ref="AG48:AH48"/>
    <mergeCell ref="AI48:AJ48"/>
    <mergeCell ref="AK48:AL48"/>
    <mergeCell ref="A49:C49"/>
    <mergeCell ref="AI50:AJ50"/>
    <mergeCell ref="AK50:AL50"/>
    <mergeCell ref="AA49:AB49"/>
    <mergeCell ref="AC49:AD49"/>
    <mergeCell ref="Y49:Z49"/>
    <mergeCell ref="AK44:AL44"/>
    <mergeCell ref="AE47:AF47"/>
    <mergeCell ref="AG47:AH47"/>
    <mergeCell ref="AI47:AJ47"/>
    <mergeCell ref="AK47:AL47"/>
    <mergeCell ref="AK46:AL46"/>
    <mergeCell ref="W44:X44"/>
    <mergeCell ref="A45:C45"/>
    <mergeCell ref="A48:C48"/>
    <mergeCell ref="A44:C44"/>
    <mergeCell ref="D45:AV45"/>
    <mergeCell ref="E44:T44"/>
    <mergeCell ref="A47:C47"/>
    <mergeCell ref="W48:X48"/>
    <mergeCell ref="U47:V47"/>
    <mergeCell ref="AQ47:AR47"/>
    <mergeCell ref="A40:C40"/>
    <mergeCell ref="A42:C42"/>
    <mergeCell ref="AG39:AH39"/>
    <mergeCell ref="AA43:AB43"/>
    <mergeCell ref="AA40:AB40"/>
    <mergeCell ref="AC40:AD40"/>
    <mergeCell ref="AA41:AB41"/>
    <mergeCell ref="U40:V40"/>
    <mergeCell ref="AA39:AB39"/>
    <mergeCell ref="AC39:AD39"/>
    <mergeCell ref="U39:V39"/>
    <mergeCell ref="W39:X39"/>
    <mergeCell ref="Y39:Z39"/>
    <mergeCell ref="W42:X42"/>
    <mergeCell ref="Y42:Z42"/>
    <mergeCell ref="Y41:Z41"/>
    <mergeCell ref="Y40:Z40"/>
    <mergeCell ref="W40:X40"/>
    <mergeCell ref="AS39:AT39"/>
    <mergeCell ref="AO40:AP40"/>
    <mergeCell ref="AO39:AP39"/>
    <mergeCell ref="AE39:AF39"/>
    <mergeCell ref="AQ40:AR40"/>
    <mergeCell ref="AS40:AT40"/>
    <mergeCell ref="AM39:AN39"/>
    <mergeCell ref="AI39:AJ39"/>
    <mergeCell ref="AK39:AL39"/>
    <mergeCell ref="AI40:AJ40"/>
    <mergeCell ref="AG41:AH41"/>
    <mergeCell ref="AI41:AJ41"/>
    <mergeCell ref="AM42:AN42"/>
    <mergeCell ref="AI42:AJ42"/>
    <mergeCell ref="AM41:AN41"/>
    <mergeCell ref="AK41:AL41"/>
    <mergeCell ref="E41:Q41"/>
    <mergeCell ref="U43:V43"/>
    <mergeCell ref="W43:X43"/>
    <mergeCell ref="R43:T43"/>
    <mergeCell ref="U41:V41"/>
    <mergeCell ref="W41:X41"/>
    <mergeCell ref="E43:Q43"/>
    <mergeCell ref="E42:Q42"/>
    <mergeCell ref="U42:V42"/>
    <mergeCell ref="A36:C36"/>
    <mergeCell ref="A37:C37"/>
    <mergeCell ref="AC36:AD36"/>
    <mergeCell ref="AA36:AB36"/>
    <mergeCell ref="W36:X36"/>
    <mergeCell ref="D37:AV37"/>
    <mergeCell ref="AI36:AJ36"/>
    <mergeCell ref="AQ36:AR36"/>
    <mergeCell ref="AU36:AV36"/>
    <mergeCell ref="AO36:AP36"/>
    <mergeCell ref="E28:Q28"/>
    <mergeCell ref="D26:AV26"/>
    <mergeCell ref="D27:AV27"/>
    <mergeCell ref="A26:C26"/>
    <mergeCell ref="U28:V28"/>
    <mergeCell ref="W28:X28"/>
    <mergeCell ref="A27:C27"/>
    <mergeCell ref="Y28:Z28"/>
    <mergeCell ref="R28:T28"/>
    <mergeCell ref="AK28:AL28"/>
    <mergeCell ref="A34:C34"/>
    <mergeCell ref="E29:Q29"/>
    <mergeCell ref="A29:C29"/>
    <mergeCell ref="A30:C30"/>
    <mergeCell ref="E30:Q30"/>
    <mergeCell ref="E31:Q31"/>
    <mergeCell ref="E34:Q34"/>
    <mergeCell ref="AG30:AH30"/>
    <mergeCell ref="A31:C31"/>
    <mergeCell ref="A32:C32"/>
    <mergeCell ref="A33:C33"/>
    <mergeCell ref="AG31:AH31"/>
    <mergeCell ref="AG32:AH32"/>
    <mergeCell ref="AG33:AH33"/>
    <mergeCell ref="R31:T31"/>
    <mergeCell ref="W31:X31"/>
    <mergeCell ref="Y31:Z31"/>
    <mergeCell ref="AU30:AV30"/>
    <mergeCell ref="AK30:AL30"/>
    <mergeCell ref="AM30:AN30"/>
    <mergeCell ref="AO30:AP30"/>
    <mergeCell ref="AQ30:AR30"/>
    <mergeCell ref="BA30:BB30"/>
    <mergeCell ref="AY36:AZ36"/>
    <mergeCell ref="AU39:AV39"/>
    <mergeCell ref="R30:T30"/>
    <mergeCell ref="U30:V30"/>
    <mergeCell ref="W30:X30"/>
    <mergeCell ref="Y30:Z30"/>
    <mergeCell ref="AA30:AB30"/>
    <mergeCell ref="AC30:AD30"/>
    <mergeCell ref="AS30:AT30"/>
    <mergeCell ref="BD69:BH69"/>
    <mergeCell ref="AS69:AX70"/>
    <mergeCell ref="BE61:BI61"/>
    <mergeCell ref="AW5:BB5"/>
    <mergeCell ref="AW6:BB6"/>
    <mergeCell ref="AW38:AX38"/>
    <mergeCell ref="AW29:AX29"/>
    <mergeCell ref="AW30:AX30"/>
    <mergeCell ref="AW37:AX37"/>
    <mergeCell ref="AW26:AX26"/>
    <mergeCell ref="AQ44:AR44"/>
    <mergeCell ref="AO44:AP44"/>
    <mergeCell ref="AU55:AV55"/>
    <mergeCell ref="AY73:BB73"/>
    <mergeCell ref="AS59:BI59"/>
    <mergeCell ref="BE60:BI60"/>
    <mergeCell ref="AT60:BD60"/>
    <mergeCell ref="BE62:BI62"/>
    <mergeCell ref="BE63:BI63"/>
    <mergeCell ref="BD72:BH72"/>
    <mergeCell ref="AO47:AP47"/>
    <mergeCell ref="AS53:AT53"/>
    <mergeCell ref="AQ48:AR48"/>
    <mergeCell ref="AO48:AP48"/>
    <mergeCell ref="AW50:AX50"/>
    <mergeCell ref="AW51:AX51"/>
    <mergeCell ref="E40:Q40"/>
    <mergeCell ref="R40:T40"/>
    <mergeCell ref="AE40:AF40"/>
    <mergeCell ref="AG40:AH40"/>
    <mergeCell ref="AK40:AL40"/>
    <mergeCell ref="AM40:AN40"/>
    <mergeCell ref="AM44:AN44"/>
    <mergeCell ref="AM47:AN47"/>
    <mergeCell ref="AR56:AS56"/>
    <mergeCell ref="AT56:AU56"/>
    <mergeCell ref="AV56:AW56"/>
    <mergeCell ref="AU53:AV53"/>
    <mergeCell ref="AQ55:AR55"/>
    <mergeCell ref="AP56:AQ56"/>
    <mergeCell ref="AW55:AX55"/>
    <mergeCell ref="AW53:AX53"/>
    <mergeCell ref="AW54:AX54"/>
    <mergeCell ref="AS55:AT55"/>
    <mergeCell ref="AU40:AV40"/>
    <mergeCell ref="AQ51:AR51"/>
    <mergeCell ref="AU50:AV50"/>
    <mergeCell ref="AS51:AT51"/>
    <mergeCell ref="AQ42:AR42"/>
    <mergeCell ref="AS50:AT50"/>
    <mergeCell ref="AQ50:AR50"/>
    <mergeCell ref="AQ41:AR41"/>
    <mergeCell ref="AS46:AT46"/>
    <mergeCell ref="AU42:AV42"/>
    <mergeCell ref="AO50:AP50"/>
    <mergeCell ref="AK49:AL49"/>
    <mergeCell ref="AM50:AN50"/>
    <mergeCell ref="AQ52:AR52"/>
    <mergeCell ref="AQ49:AR49"/>
    <mergeCell ref="AO49:AP49"/>
    <mergeCell ref="AM49:AN49"/>
    <mergeCell ref="V54:W54"/>
    <mergeCell ref="AQ54:AR54"/>
    <mergeCell ref="AI53:AP53"/>
    <mergeCell ref="AI54:AP54"/>
    <mergeCell ref="AB51:AB54"/>
    <mergeCell ref="AI51:AP51"/>
    <mergeCell ref="AC52:AH52"/>
    <mergeCell ref="AC53:AH53"/>
    <mergeCell ref="AQ53:AR53"/>
    <mergeCell ref="AI52:AP52"/>
    <mergeCell ref="AL56:AM56"/>
    <mergeCell ref="AG50:AH50"/>
    <mergeCell ref="AJ56:AK56"/>
    <mergeCell ref="AA50:AB50"/>
    <mergeCell ref="AC50:AD50"/>
    <mergeCell ref="AE50:AF50"/>
    <mergeCell ref="AD56:AE56"/>
    <mergeCell ref="AF56:AG56"/>
    <mergeCell ref="AC51:AH51"/>
    <mergeCell ref="AH56:AI56"/>
    <mergeCell ref="U49:V49"/>
    <mergeCell ref="W49:X49"/>
    <mergeCell ref="Y50:Z50"/>
    <mergeCell ref="X53:Y53"/>
    <mergeCell ref="E50:T50"/>
    <mergeCell ref="E49:T49"/>
    <mergeCell ref="U50:V50"/>
    <mergeCell ref="U44:V44"/>
    <mergeCell ref="E48:Q48"/>
    <mergeCell ref="R48:T48"/>
    <mergeCell ref="U48:V48"/>
    <mergeCell ref="E46:Q46"/>
    <mergeCell ref="R46:T46"/>
    <mergeCell ref="U46:V46"/>
    <mergeCell ref="AK43:AL43"/>
    <mergeCell ref="AM43:AN43"/>
    <mergeCell ref="AO41:AP41"/>
    <mergeCell ref="AW41:AX41"/>
    <mergeCell ref="AO42:AP42"/>
    <mergeCell ref="AQ43:AR43"/>
    <mergeCell ref="AU41:AV41"/>
    <mergeCell ref="AO43:AP43"/>
    <mergeCell ref="AS42:AT42"/>
    <mergeCell ref="AS41:AT41"/>
    <mergeCell ref="AW44:AX44"/>
    <mergeCell ref="AW42:AX42"/>
    <mergeCell ref="AS29:AT29"/>
    <mergeCell ref="AU29:AV29"/>
    <mergeCell ref="AU43:AV43"/>
    <mergeCell ref="AW43:AX43"/>
    <mergeCell ref="AS43:AT43"/>
    <mergeCell ref="AS44:AT44"/>
    <mergeCell ref="AW40:AX40"/>
    <mergeCell ref="AU44:AV44"/>
    <mergeCell ref="AW7:BB7"/>
    <mergeCell ref="AU28:AV28"/>
    <mergeCell ref="AS28:AT28"/>
    <mergeCell ref="AW23:AX24"/>
    <mergeCell ref="AW25:AX25"/>
    <mergeCell ref="AY27:AZ27"/>
    <mergeCell ref="AW27:AX27"/>
    <mergeCell ref="AH5:AU5"/>
    <mergeCell ref="AH7:AU7"/>
    <mergeCell ref="A9:AW9"/>
    <mergeCell ref="A25:C25"/>
    <mergeCell ref="AI25:AJ25"/>
    <mergeCell ref="AG25:AH25"/>
    <mergeCell ref="AQ22:AR22"/>
    <mergeCell ref="AM22:AN24"/>
    <mergeCell ref="W25:X25"/>
    <mergeCell ref="AG16:AJ16"/>
    <mergeCell ref="BC5:BI5"/>
    <mergeCell ref="AU25:AV25"/>
    <mergeCell ref="AQ25:AR25"/>
    <mergeCell ref="AS25:AT25"/>
    <mergeCell ref="BC6:BI6"/>
    <mergeCell ref="AH6:AU6"/>
    <mergeCell ref="AM16:AO16"/>
    <mergeCell ref="BC7:BI7"/>
    <mergeCell ref="AS11:AV11"/>
    <mergeCell ref="AW11:BA11"/>
    <mergeCell ref="A1:BI1"/>
    <mergeCell ref="A2:BI2"/>
    <mergeCell ref="AH4:AU4"/>
    <mergeCell ref="W4:AE4"/>
    <mergeCell ref="BC4:BI4"/>
    <mergeCell ref="AW4:BB4"/>
    <mergeCell ref="BC9:BJ9"/>
    <mergeCell ref="BH11:BH12"/>
    <mergeCell ref="BI11:BI12"/>
    <mergeCell ref="BD11:BD12"/>
    <mergeCell ref="AG49:AH49"/>
    <mergeCell ref="AI43:AJ43"/>
    <mergeCell ref="AE43:AF43"/>
    <mergeCell ref="AG43:AH43"/>
    <mergeCell ref="AG46:AH46"/>
    <mergeCell ref="AI46:AJ46"/>
    <mergeCell ref="AE49:AF49"/>
    <mergeCell ref="AI49:AJ49"/>
    <mergeCell ref="AE46:AF46"/>
    <mergeCell ref="AI44:AJ44"/>
    <mergeCell ref="AT61:BD61"/>
    <mergeCell ref="AS54:AT54"/>
    <mergeCell ref="AU54:AV54"/>
    <mergeCell ref="V58:W58"/>
    <mergeCell ref="AC54:AH54"/>
    <mergeCell ref="AN61:AP61"/>
    <mergeCell ref="AK60:AM60"/>
    <mergeCell ref="AF60:AJ60"/>
    <mergeCell ref="AN60:AP60"/>
    <mergeCell ref="AK61:AM61"/>
    <mergeCell ref="V59:AO59"/>
    <mergeCell ref="V53:W53"/>
    <mergeCell ref="AN56:AO56"/>
    <mergeCell ref="V55:W55"/>
    <mergeCell ref="V56:W56"/>
    <mergeCell ref="V57:W57"/>
    <mergeCell ref="X58:Y58"/>
    <mergeCell ref="AB56:AC56"/>
    <mergeCell ref="X55:Y55"/>
    <mergeCell ref="X54:Y54"/>
    <mergeCell ref="AS52:AT52"/>
    <mergeCell ref="AU48:AV48"/>
    <mergeCell ref="AW48:AX48"/>
    <mergeCell ref="AW49:AX49"/>
    <mergeCell ref="AU52:AV52"/>
    <mergeCell ref="AU51:AV51"/>
    <mergeCell ref="AS48:AT48"/>
    <mergeCell ref="AU49:AV49"/>
    <mergeCell ref="AS49:AT49"/>
    <mergeCell ref="AW52:AX52"/>
    <mergeCell ref="AT63:BD63"/>
    <mergeCell ref="AT62:BD62"/>
    <mergeCell ref="AK63:AM63"/>
    <mergeCell ref="AN63:AP63"/>
    <mergeCell ref="AY70:BB70"/>
    <mergeCell ref="AL67:BI67"/>
    <mergeCell ref="AN62:AP62"/>
    <mergeCell ref="W60:AE60"/>
    <mergeCell ref="W61:AE61"/>
    <mergeCell ref="AF62:AJ62"/>
    <mergeCell ref="AF63:AJ63"/>
    <mergeCell ref="W62:AE62"/>
    <mergeCell ref="AF61:AJ61"/>
    <mergeCell ref="V66:Z66"/>
    <mergeCell ref="V69:Z69"/>
    <mergeCell ref="V72:Z72"/>
    <mergeCell ref="AQ39:AR39"/>
    <mergeCell ref="AC44:AD44"/>
    <mergeCell ref="AG42:AH42"/>
    <mergeCell ref="AE42:AF42"/>
    <mergeCell ref="AK42:AL42"/>
    <mergeCell ref="AM48:AN48"/>
    <mergeCell ref="AK62:AM62"/>
    <mergeCell ref="W63:AE63"/>
    <mergeCell ref="E36:T36"/>
    <mergeCell ref="Y36:Z36"/>
    <mergeCell ref="U36:V36"/>
    <mergeCell ref="D38:AV38"/>
    <mergeCell ref="AK36:AL36"/>
    <mergeCell ref="AM36:AN36"/>
    <mergeCell ref="AS36:AT36"/>
    <mergeCell ref="AA29:AB29"/>
    <mergeCell ref="AC29:AD29"/>
    <mergeCell ref="AI28:AJ28"/>
    <mergeCell ref="AE36:AF36"/>
    <mergeCell ref="AG36:AH36"/>
    <mergeCell ref="AE30:AF30"/>
    <mergeCell ref="AC28:AD28"/>
    <mergeCell ref="AG29:AH29"/>
    <mergeCell ref="AI29:AJ29"/>
    <mergeCell ref="AC31:AD31"/>
    <mergeCell ref="AE29:AF29"/>
    <mergeCell ref="AG28:AH28"/>
    <mergeCell ref="AM28:AN28"/>
    <mergeCell ref="AQ29:AR29"/>
    <mergeCell ref="AK29:AL29"/>
    <mergeCell ref="AM29:AN29"/>
    <mergeCell ref="AO28:AP28"/>
    <mergeCell ref="AO29:AP29"/>
    <mergeCell ref="AE28:AF28"/>
    <mergeCell ref="AQ28:AR28"/>
    <mergeCell ref="AG21:AH24"/>
    <mergeCell ref="AU22:AV22"/>
    <mergeCell ref="AQ23:AR24"/>
    <mergeCell ref="AS23:AT24"/>
    <mergeCell ref="AU23:AV24"/>
    <mergeCell ref="AS22:AT22"/>
    <mergeCell ref="AI22:AJ24"/>
    <mergeCell ref="AI21:AP21"/>
    <mergeCell ref="AQ21:AV21"/>
    <mergeCell ref="AA28:AB28"/>
    <mergeCell ref="F11:I11"/>
    <mergeCell ref="J11:N11"/>
    <mergeCell ref="O11:R11"/>
    <mergeCell ref="R21:T24"/>
    <mergeCell ref="U21:X21"/>
    <mergeCell ref="W22:X24"/>
    <mergeCell ref="U22:V24"/>
    <mergeCell ref="AA16:AD16"/>
    <mergeCell ref="Y22:Z24"/>
    <mergeCell ref="AA23:AB24"/>
    <mergeCell ref="AE23:AF24"/>
    <mergeCell ref="AC23:AD24"/>
    <mergeCell ref="A11:A12"/>
    <mergeCell ref="B11:E11"/>
    <mergeCell ref="D21:D24"/>
    <mergeCell ref="E21:Q24"/>
    <mergeCell ref="O16:X16"/>
    <mergeCell ref="A19:BI19"/>
    <mergeCell ref="Y21:AF21"/>
    <mergeCell ref="E25:Q25"/>
    <mergeCell ref="R25:T25"/>
    <mergeCell ref="U25:V25"/>
    <mergeCell ref="AK25:AL25"/>
    <mergeCell ref="Y25:Z25"/>
    <mergeCell ref="AA25:AB25"/>
    <mergeCell ref="AC25:AD25"/>
    <mergeCell ref="AE25:AF25"/>
    <mergeCell ref="A41:C41"/>
    <mergeCell ref="B6:L6"/>
    <mergeCell ref="A43:C43"/>
    <mergeCell ref="AI30:AJ30"/>
    <mergeCell ref="A38:C38"/>
    <mergeCell ref="A39:C39"/>
    <mergeCell ref="A28:C28"/>
    <mergeCell ref="S11:W11"/>
    <mergeCell ref="X11:AA11"/>
    <mergeCell ref="AB11:AE11"/>
    <mergeCell ref="AF11:AI11"/>
    <mergeCell ref="AY39:AZ39"/>
    <mergeCell ref="BA39:BB39"/>
    <mergeCell ref="AJ11:AN11"/>
    <mergeCell ref="AM25:AN25"/>
    <mergeCell ref="AK22:AL24"/>
    <mergeCell ref="AW22:AX22"/>
    <mergeCell ref="AO22:AP24"/>
    <mergeCell ref="AO25:AP25"/>
    <mergeCell ref="AA22:AF22"/>
    <mergeCell ref="AO11:AR11"/>
    <mergeCell ref="BJ11:BJ12"/>
    <mergeCell ref="BE11:BE12"/>
    <mergeCell ref="BF11:BF12"/>
    <mergeCell ref="BG11:BG12"/>
    <mergeCell ref="AY40:AZ40"/>
    <mergeCell ref="BA40:BB40"/>
    <mergeCell ref="BC11:BC12"/>
    <mergeCell ref="AW39:AX39"/>
    <mergeCell ref="AW28:AX28"/>
    <mergeCell ref="AW36:AX36"/>
    <mergeCell ref="BA27:BB27"/>
    <mergeCell ref="AY28:AZ28"/>
    <mergeCell ref="BA28:BB28"/>
    <mergeCell ref="BA36:BB36"/>
    <mergeCell ref="W46:X46"/>
    <mergeCell ref="Y46:Z46"/>
    <mergeCell ref="AA46:AB46"/>
    <mergeCell ref="AC46:AD46"/>
    <mergeCell ref="AM46:AN46"/>
    <mergeCell ref="AO46:AP46"/>
    <mergeCell ref="AQ46:AR46"/>
    <mergeCell ref="BC46:BD46"/>
    <mergeCell ref="AU46:AV46"/>
    <mergeCell ref="AW46:AX46"/>
    <mergeCell ref="AY46:AZ46"/>
    <mergeCell ref="BA46:BB46"/>
  </mergeCells>
  <printOptions/>
  <pageMargins left="0.3937007874015748" right="0" top="0.5905511811023623" bottom="0" header="0" footer="0"/>
  <pageSetup fitToHeight="2" fitToWidth="2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ros</cp:lastModifiedBy>
  <cp:lastPrinted>2007-04-22T08:22:06Z</cp:lastPrinted>
  <dcterms:created xsi:type="dcterms:W3CDTF">2002-01-25T08:51:42Z</dcterms:created>
  <dcterms:modified xsi:type="dcterms:W3CDTF">2012-06-08T10:09:44Z</dcterms:modified>
  <cp:category/>
  <cp:version/>
  <cp:contentType/>
  <cp:contentStatus/>
</cp:coreProperties>
</file>